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 3" sheetId="3" r:id="rId1"/>
    <sheet name="прил 2" sheetId="2" r:id="rId2"/>
    <sheet name="прил 1" sheetId="1" r:id="rId3"/>
  </sheets>
  <externalReferences>
    <externalReference r:id="rId4"/>
  </externalReferences>
  <definedNames>
    <definedName name="_xlnm._FilterDatabase" localSheetId="1" hidden="1">'прил 2'!$A$4:$J$65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" i="2" l="1"/>
  <c r="K13" i="1" l="1"/>
  <c r="K12" i="1" s="1"/>
  <c r="K11" i="1" s="1"/>
  <c r="K10" i="1" s="1"/>
  <c r="K9" i="1" s="1"/>
  <c r="K8" i="1" s="1"/>
  <c r="K7" i="1" s="1"/>
  <c r="C12" i="1"/>
  <c r="C10" i="1"/>
  <c r="C9" i="1" s="1"/>
  <c r="C8" i="1" s="1"/>
  <c r="C7" i="1" s="1"/>
  <c r="I9" i="1"/>
  <c r="I10" i="1" s="1"/>
  <c r="I11" i="1" s="1"/>
  <c r="I12" i="1" s="1"/>
  <c r="I13" i="1" s="1"/>
  <c r="I14" i="1" s="1"/>
  <c r="G9" i="1"/>
  <c r="G10" i="1" s="1"/>
  <c r="G11" i="1" s="1"/>
  <c r="G12" i="1" s="1"/>
  <c r="G13" i="1" s="1"/>
  <c r="G14" i="1" s="1"/>
  <c r="G15" i="1" s="1"/>
  <c r="G16" i="1" s="1"/>
  <c r="G17" i="1" s="1"/>
  <c r="F9" i="1"/>
  <c r="F10" i="1" s="1"/>
  <c r="F11" i="1" s="1"/>
  <c r="F12" i="1" s="1"/>
  <c r="F13" i="1" s="1"/>
  <c r="F14" i="1" s="1"/>
  <c r="F15" i="1" s="1"/>
  <c r="F16" i="1" s="1"/>
  <c r="F17" i="1" s="1"/>
  <c r="J8" i="1"/>
  <c r="J9" i="1" s="1"/>
  <c r="J10" i="1" s="1"/>
  <c r="J11" i="1" s="1"/>
  <c r="J12" i="1" s="1"/>
  <c r="J13" i="1" s="1"/>
  <c r="J14" i="1" s="1"/>
  <c r="B8" i="1"/>
  <c r="B9" i="1" s="1"/>
  <c r="B10" i="1" s="1"/>
  <c r="B11" i="1" s="1"/>
  <c r="A8" i="1"/>
  <c r="A9" i="1" s="1"/>
  <c r="A10" i="1" s="1"/>
  <c r="A11" i="1" s="1"/>
</calcChain>
</file>

<file path=xl/sharedStrings.xml><?xml version="1.0" encoding="utf-8"?>
<sst xmlns="http://schemas.openxmlformats.org/spreadsheetml/2006/main" count="179" uniqueCount="173">
  <si>
    <t>Приложение 2.3 к Тарифному соглашению в системе ОМС Оренбургской области на 2018 год от "15" декабря  2017г.</t>
  </si>
  <si>
    <t>Коэффициент дифференциации по уровню расходов на содержание медицинских организаций (КДси), учитывающий численность прикрепленного населения</t>
  </si>
  <si>
    <t>Коэффициент дифференциации по уровню расходов на ФАП (КДсп), учитывающий долю населения, обслуживаемого ФАПами</t>
  </si>
  <si>
    <t>Коэффициент дифференциации (КДпн), учитывающий особенности расселения (среднюю численность человек, обслуживаемых одним ФАПом)</t>
  </si>
  <si>
    <t>Коэффициент дифференциации (КДзп), учитывающий достижение целевых  показателей уровня заработной платы (дорожная карта)</t>
  </si>
  <si>
    <t>численность прикрепленного населения</t>
  </si>
  <si>
    <t>значение К</t>
  </si>
  <si>
    <t>доля насел на ФАП, %</t>
  </si>
  <si>
    <t>числ насел на 1 ФАП</t>
  </si>
  <si>
    <t>Медицинские организации (МО)</t>
  </si>
  <si>
    <t>от</t>
  </si>
  <si>
    <t>до</t>
  </si>
  <si>
    <t>от чел</t>
  </si>
  <si>
    <t>до чел</t>
  </si>
  <si>
    <t>МО с недостатком ср-в на ЗП 10,00% и более</t>
  </si>
  <si>
    <t>нет или 5 и менее ФАП / менее 10% населения на ФАП</t>
  </si>
  <si>
    <t>МО с недостатком ср-в на ЗП 8,00-9,99%</t>
  </si>
  <si>
    <t>и более</t>
  </si>
  <si>
    <t>другие МО</t>
  </si>
  <si>
    <t>МО с риском недостатка ср-в на ЗП или недостатком до 7,99%</t>
  </si>
  <si>
    <t>Приложение 1 к Соглашению о внесении изменений в Тарифное соглашение в системе ОМС Оренбургской области на 2018 год от "26" апреля  2018г.</t>
  </si>
  <si>
    <t>Приложение 2.4 к Тарифному соглашению в системе ОМС Оренбургской области на 2018 год от "15" декабря  2017г.</t>
  </si>
  <si>
    <t>Интегрированные коэффициенты дифференциации подушевого норматива, 
определенные для групп МО-балансодержателей на 2018 год</t>
  </si>
  <si>
    <t>КодМО</t>
  </si>
  <si>
    <t>КраткоеИмя</t>
  </si>
  <si>
    <t>КДпв</t>
  </si>
  <si>
    <t>КДси</t>
  </si>
  <si>
    <t>КДсп</t>
  </si>
  <si>
    <t>КДпн</t>
  </si>
  <si>
    <t>КДзп</t>
  </si>
  <si>
    <t>КДинт</t>
  </si>
  <si>
    <t>№ группы по СКД</t>
  </si>
  <si>
    <t>560002</t>
  </si>
  <si>
    <t>ГАУЗ "OOКБ № 2"</t>
  </si>
  <si>
    <t>560014</t>
  </si>
  <si>
    <t>ФГБОУ ВО ОрГМУ Минздрава России</t>
  </si>
  <si>
    <t>560017</t>
  </si>
  <si>
    <t>ГБУЗ "ГКБ № 1" г.Оренбурга</t>
  </si>
  <si>
    <t>560019</t>
  </si>
  <si>
    <t>ГАУЗ "ГКБ № 3" г.Оренбурга</t>
  </si>
  <si>
    <t>560021</t>
  </si>
  <si>
    <t>ГБУЗ "ГКБ № 5" г.Оренбурга</t>
  </si>
  <si>
    <t>560022</t>
  </si>
  <si>
    <t>ГАУЗ "ГКБ № 6" г.Оренбурга</t>
  </si>
  <si>
    <t>560024</t>
  </si>
  <si>
    <t>ГАУЗ "ДГКБ" г. Оренбурга</t>
  </si>
  <si>
    <t>560026</t>
  </si>
  <si>
    <t>ГАУЗ "ГКБ им. Н.И. Пирогова" г.Оренбурга</t>
  </si>
  <si>
    <t>560032</t>
  </si>
  <si>
    <t>ГАУЗ "ГБ № 2" г.Орска</t>
  </si>
  <si>
    <t>560033</t>
  </si>
  <si>
    <t>ГАУЗ "ГБ №3" г. Орска</t>
  </si>
  <si>
    <t>560034</t>
  </si>
  <si>
    <t>ГАУЗ "ГБ № 4" г. Орска</t>
  </si>
  <si>
    <t>560035</t>
  </si>
  <si>
    <t>ГАУЗ  "ГБ № 5" г. Орска</t>
  </si>
  <si>
    <t>560036</t>
  </si>
  <si>
    <t>ГАУЗ "ГБ № 1" г. Орска</t>
  </si>
  <si>
    <t>560041</t>
  </si>
  <si>
    <t>ГАУЗ "ДГБ" г. Новотроицка</t>
  </si>
  <si>
    <t>560043</t>
  </si>
  <si>
    <t>ГБУЗ "ГБ" г. Медногорска</t>
  </si>
  <si>
    <t>560045</t>
  </si>
  <si>
    <t>ГБУЗ "ГБ" г.Бугуруслана</t>
  </si>
  <si>
    <t>560047</t>
  </si>
  <si>
    <t>ГБУЗ "Бугурусланская РБ"</t>
  </si>
  <si>
    <t>560052</t>
  </si>
  <si>
    <t>ГБУЗ "ГБ" г. Абдулино</t>
  </si>
  <si>
    <t>560053</t>
  </si>
  <si>
    <t>ГБУЗ "Адамовская РБ"</t>
  </si>
  <si>
    <t>560054</t>
  </si>
  <si>
    <t>ГБУЗ "Акбулакская РБ"</t>
  </si>
  <si>
    <t>560055</t>
  </si>
  <si>
    <t>ГБУЗ "Александровская РБ"</t>
  </si>
  <si>
    <t>560056</t>
  </si>
  <si>
    <t>ГБУЗ "Асекеевская РБ"</t>
  </si>
  <si>
    <t>560057</t>
  </si>
  <si>
    <t>ГБУЗ "Беляевская РБ"</t>
  </si>
  <si>
    <t>560058</t>
  </si>
  <si>
    <t>ГБУЗ "ГБ" г. Гая</t>
  </si>
  <si>
    <t>560059</t>
  </si>
  <si>
    <t>ГБУЗ "Грачевская РБ"</t>
  </si>
  <si>
    <t>560060</t>
  </si>
  <si>
    <t>ГБУЗ "Домбаровская РБ"</t>
  </si>
  <si>
    <t>560061</t>
  </si>
  <si>
    <t>ГБУЗ "Илекская РБ"</t>
  </si>
  <si>
    <t>560062</t>
  </si>
  <si>
    <t>ГАУЗ "Кваркенская РБ"</t>
  </si>
  <si>
    <t>560063</t>
  </si>
  <si>
    <t>ГБУЗ "Красногвардейская РБ"</t>
  </si>
  <si>
    <t>560064</t>
  </si>
  <si>
    <t>ГБУЗ "ГБ" г. Кувандыка</t>
  </si>
  <si>
    <t>560065</t>
  </si>
  <si>
    <t>ГБУЗ "Курманаевская РБ"</t>
  </si>
  <si>
    <t>560066</t>
  </si>
  <si>
    <t>ГБУЗ "Матвеевская РБ"</t>
  </si>
  <si>
    <t>560067</t>
  </si>
  <si>
    <t>ГАУЗ "Новоорская РБ"</t>
  </si>
  <si>
    <t>560068</t>
  </si>
  <si>
    <t>ГБУЗ "Новосергиевская РБ"</t>
  </si>
  <si>
    <t>560069</t>
  </si>
  <si>
    <t>ГБУЗ "Октябрьская РБ"</t>
  </si>
  <si>
    <t>560070</t>
  </si>
  <si>
    <t>ГАУЗ "Оренбургская РБ"</t>
  </si>
  <si>
    <t>560071</t>
  </si>
  <si>
    <t>ГБУЗ "Первомайская РБ"</t>
  </si>
  <si>
    <t>560072</t>
  </si>
  <si>
    <t>ГБУЗ "Переволоцкая РБ"</t>
  </si>
  <si>
    <t>560073</t>
  </si>
  <si>
    <t>ГБУЗ "Пономаревская РБ"</t>
  </si>
  <si>
    <t>560074</t>
  </si>
  <si>
    <t>ГБУЗ "Сакмарская РБ"</t>
  </si>
  <si>
    <t>560075</t>
  </si>
  <si>
    <t>ГБУЗ "Саракташская РБ"</t>
  </si>
  <si>
    <t>560076</t>
  </si>
  <si>
    <t>ГБУЗ "Светлинская РБ"</t>
  </si>
  <si>
    <t>560077</t>
  </si>
  <si>
    <t>ГБУЗ "Северная РБ"</t>
  </si>
  <si>
    <t>560078</t>
  </si>
  <si>
    <t>ГБУЗ "ГБ" г. Соль-Илецка"</t>
  </si>
  <si>
    <t>560079</t>
  </si>
  <si>
    <t>ГБУЗ "ГБ" г. Сорочинска</t>
  </si>
  <si>
    <t>560080</t>
  </si>
  <si>
    <t>ГБУЗ "Ташлинская РБ"</t>
  </si>
  <si>
    <t>560081</t>
  </si>
  <si>
    <t>ГБУЗ "Тоцкая РБ"</t>
  </si>
  <si>
    <t>560082</t>
  </si>
  <si>
    <t>ГБУЗ "Тюльганская РБ"</t>
  </si>
  <si>
    <t>560083</t>
  </si>
  <si>
    <t>ГБУЗ "Шарлыкская РБ"</t>
  </si>
  <si>
    <t>560084</t>
  </si>
  <si>
    <t>ГБУЗ "ГБ" Г. ЯСНОГО</t>
  </si>
  <si>
    <t>560085</t>
  </si>
  <si>
    <t>Студенческая поликлиника ОГУ</t>
  </si>
  <si>
    <t>560086</t>
  </si>
  <si>
    <t>НУЗ "Отделенческая клиническая больница на ст. Оренбург ОАО "РЖД"</t>
  </si>
  <si>
    <t>560087</t>
  </si>
  <si>
    <t>НУЗ "Узловая больница на ст. Орск ОАО "РЖД"</t>
  </si>
  <si>
    <t>560088</t>
  </si>
  <si>
    <t>НУЗ "Узловая больница на ст. Бузулук ОАО "РЖД"</t>
  </si>
  <si>
    <t>560089</t>
  </si>
  <si>
    <t>НУЗ  "Узловая поликлиника на ст. Абдулино ОАО "РЖД"</t>
  </si>
  <si>
    <t>560096</t>
  </si>
  <si>
    <t>Филиал № 3 ФГКУ "426 ВГ" Минобороны России</t>
  </si>
  <si>
    <t>560098</t>
  </si>
  <si>
    <t xml:space="preserve">ФКУЗ МСЧ-56 ФСИН России </t>
  </si>
  <si>
    <t>560099</t>
  </si>
  <si>
    <t>ФКУЗ "МСЧ МВД России по Оренбургской области"</t>
  </si>
  <si>
    <t>560205</t>
  </si>
  <si>
    <t>ООО "КДЦ"</t>
  </si>
  <si>
    <t>560206</t>
  </si>
  <si>
    <t>ГАУЗ "БСМП" г. Новотроицка</t>
  </si>
  <si>
    <t>560214</t>
  </si>
  <si>
    <t>ГБУЗ "ББСМП"</t>
  </si>
  <si>
    <t>Приложение 2 к Соглашению о внесении изменений  в Тарифное соглашение в системе ОМС Оренбургской области на 2018 год от "26" апреля  2018г.</t>
  </si>
  <si>
    <t>Приложение 2.5 к Тарифному соглашению в системе ОМС Оренбургской области на 2018 год от "15" декабря  2017г.</t>
  </si>
  <si>
    <t xml:space="preserve">Средневзвешенные интегрированные коэффициенты дифференциации подушевого норматива и подушевые нормативы (руб/чел/год) по группам МО-балансодержателей на 2018 год </t>
  </si>
  <si>
    <t>Группы МО</t>
  </si>
  <si>
    <t xml:space="preserve">Средневзвешенный интегрированный коэффициент дифференциации подушевого норматива </t>
  </si>
  <si>
    <t>Амбулаторный подушевой норматив , рублей</t>
  </si>
  <si>
    <t>группа 1</t>
  </si>
  <si>
    <t>группа 2</t>
  </si>
  <si>
    <t>группа 3</t>
  </si>
  <si>
    <t>группа 4</t>
  </si>
  <si>
    <t>группа 5</t>
  </si>
  <si>
    <t>группа 6</t>
  </si>
  <si>
    <t>группа 7</t>
  </si>
  <si>
    <t>группа 8</t>
  </si>
  <si>
    <t>группа 9</t>
  </si>
  <si>
    <t>группа 10</t>
  </si>
  <si>
    <t>группа 11</t>
  </si>
  <si>
    <t>Приложение 3 к Соглашению о внесении изменений в Тарифное соглашение в системе ОМС Оренбургской области на 2018 год от "26" апреля 2018г.</t>
  </si>
  <si>
    <t>СКД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</si>
</sst>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#,##0.0000"/>
  </numFmts>
  <fonts count="1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  <charset val="204"/>
    </font>
    <font>
      <b/>
      <sz val="6"/>
      <name val="Arial"/>
      <family val="2"/>
    </font>
    <font>
      <b/>
      <sz val="10"/>
      <name val="Arial"/>
      <family val="2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8"/>
      <color indexed="59"/>
      <name val="Arial"/>
      <family val="2"/>
      <charset val="204"/>
    </font>
    <font>
      <sz val="8"/>
      <color theme="1"/>
      <name val="Arial"/>
      <family val="2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8"/>
      <color indexed="8"/>
      <name val="Arial"/>
      <family val="2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2"/>
      <name val="Arial"/>
      <family val="2"/>
    </font>
    <font>
      <b/>
      <sz val="10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2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6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vertical="center" wrapText="1"/>
    </xf>
    <xf numFmtId="164" fontId="4" fillId="2" borderId="1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vertical="center" wrapText="1"/>
    </xf>
    <xf numFmtId="164" fontId="4" fillId="2" borderId="1" xfId="0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0" xfId="0" applyFill="1" applyAlignment="1">
      <alignment wrapText="1"/>
    </xf>
    <xf numFmtId="0" fontId="0" fillId="0" borderId="0" xfId="0" applyFont="1" applyFill="1"/>
    <xf numFmtId="0" fontId="2" fillId="0" borderId="0" xfId="0" applyFont="1" applyFill="1" applyAlignment="1">
      <alignment vertical="center" wrapText="1"/>
    </xf>
    <xf numFmtId="0" fontId="7" fillId="0" borderId="1" xfId="1" applyNumberFormat="1" applyFont="1" applyFill="1" applyBorder="1" applyAlignment="1">
      <alignment horizontal="center" vertical="center"/>
    </xf>
    <xf numFmtId="0" fontId="7" fillId="0" borderId="1" xfId="1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/>
    </xf>
    <xf numFmtId="165" fontId="9" fillId="0" borderId="1" xfId="0" applyNumberFormat="1" applyFont="1" applyFill="1" applyBorder="1" applyAlignment="1">
      <alignment horizontal="center" vertical="center"/>
    </xf>
    <xf numFmtId="165" fontId="10" fillId="0" borderId="1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0" fontId="11" fillId="0" borderId="1" xfId="1" applyNumberFormat="1" applyFont="1" applyFill="1" applyBorder="1" applyAlignment="1">
      <alignment horizontal="left" vertical="top"/>
    </xf>
    <xf numFmtId="0" fontId="11" fillId="0" borderId="1" xfId="1" applyNumberFormat="1" applyFont="1" applyFill="1" applyBorder="1" applyAlignment="1">
      <alignment horizontal="left" vertical="top" wrapText="1"/>
    </xf>
    <xf numFmtId="165" fontId="8" fillId="0" borderId="1" xfId="0" applyNumberFormat="1" applyFont="1" applyFill="1" applyBorder="1"/>
    <xf numFmtId="165" fontId="9" fillId="0" borderId="1" xfId="0" applyNumberFormat="1" applyFont="1" applyFill="1" applyBorder="1"/>
    <xf numFmtId="0" fontId="12" fillId="0" borderId="1" xfId="0" applyFont="1" applyFill="1" applyBorder="1" applyAlignment="1"/>
    <xf numFmtId="0" fontId="9" fillId="0" borderId="1" xfId="0" applyFont="1" applyFill="1" applyBorder="1"/>
    <xf numFmtId="0" fontId="12" fillId="0" borderId="1" xfId="0" applyFont="1" applyFill="1" applyBorder="1"/>
    <xf numFmtId="0" fontId="13" fillId="0" borderId="0" xfId="0" applyFont="1" applyFill="1"/>
    <xf numFmtId="4" fontId="14" fillId="0" borderId="0" xfId="0" applyNumberFormat="1" applyFont="1" applyAlignment="1">
      <alignment horizontal="center" vertical="center" wrapText="1"/>
    </xf>
    <xf numFmtId="4" fontId="15" fillId="0" borderId="0" xfId="0" applyNumberFormat="1" applyFont="1" applyAlignment="1">
      <alignment horizontal="center" vertical="center" wrapText="1"/>
    </xf>
    <xf numFmtId="0" fontId="17" fillId="0" borderId="0" xfId="0" applyFont="1" applyAlignment="1"/>
    <xf numFmtId="4" fontId="5" fillId="0" borderId="1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left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center" vertical="center" wrapText="1"/>
    </xf>
    <xf numFmtId="4" fontId="18" fillId="0" borderId="0" xfId="0" applyNumberFormat="1" applyFont="1" applyFill="1" applyAlignment="1">
      <alignment horizontal="center" vertical="center" wrapText="1"/>
    </xf>
    <xf numFmtId="4" fontId="15" fillId="0" borderId="0" xfId="0" applyNumberFormat="1" applyFont="1" applyFill="1" applyAlignment="1">
      <alignment horizontal="center" vertical="center" wrapText="1"/>
    </xf>
    <xf numFmtId="165" fontId="10" fillId="0" borderId="1" xfId="0" applyNumberFormat="1" applyFont="1" applyFill="1" applyBorder="1"/>
    <xf numFmtId="164" fontId="12" fillId="0" borderId="1" xfId="0" applyNumberFormat="1" applyFont="1" applyFill="1" applyBorder="1" applyAlignment="1"/>
    <xf numFmtId="164" fontId="12" fillId="0" borderId="1" xfId="0" applyNumberFormat="1" applyFont="1" applyFill="1" applyBorder="1"/>
    <xf numFmtId="0" fontId="13" fillId="0" borderId="0" xfId="0" applyFont="1" applyFill="1" applyAlignment="1">
      <alignment horizontal="right" vertical="center" wrapText="1"/>
    </xf>
    <xf numFmtId="0" fontId="16" fillId="0" borderId="5" xfId="0" applyFont="1" applyBorder="1" applyAlignment="1">
      <alignment horizontal="center" vertical="center" wrapText="1"/>
    </xf>
    <xf numFmtId="0" fontId="13" fillId="0" borderId="0" xfId="0" applyFont="1" applyFill="1" applyAlignment="1">
      <alignment horizontal="righ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left" vertical="center" wrapText="1"/>
    </xf>
    <xf numFmtId="0" fontId="0" fillId="0" borderId="4" xfId="0" applyFont="1" applyFill="1" applyBorder="1" applyAlignment="1">
      <alignment horizontal="left" vertical="center" wrapText="1"/>
    </xf>
    <xf numFmtId="0" fontId="0" fillId="0" borderId="3" xfId="0" applyFont="1" applyFill="1" applyBorder="1" applyAlignment="1">
      <alignment horizontal="left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&#1056;&#1091;&#1073;&#1094;&#1086;&#1074;&#1072;%20&#1084;&#1083;\2018%20&#1075;&#1086;&#1076;\&#1054;&#1055;&#1052;&#1055;%202018\&#1088;&#1072;&#1073;&#1086;&#1095;&#1080;&#1077;%20&#1084;&#1072;&#1090;&#1077;&#1088;&#1080;&#1072;&#1083;&#1099;\&#1050;%20&#1076;&#1080;&#1092;%20&#1076;&#1083;&#1103;%20&#1088;&#1072;&#1089;&#1095;&#1077;&#1090;&#1072;%20&#1087;&#1086;&#1076;&#1091;&#1096;%20&#1040;&#1055;%202018%20&#1074;&#1077;&#1088;&#1089;&#1080;&#1103;%204%20&#1089;%20&#1044;&#1050;%20&#1080;%20&#1043;&#1041;%206%20&#1054;&#1088;&#1077;&#1085;&#107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 ПВГ"/>
      <sheetName val="расч ПВГ"/>
      <sheetName val="предл К"/>
      <sheetName val="расч К фап"/>
      <sheetName val="груп с итог К"/>
      <sheetName val="расчет СКД"/>
      <sheetName val="Лист1"/>
      <sheetName val="СКД со знач"/>
      <sheetName val="Ср взв и норм руб"/>
    </sheetNames>
    <sheetDataSet>
      <sheetData sheetId="0"/>
      <sheetData sheetId="1"/>
      <sheetData sheetId="2"/>
      <sheetData sheetId="3"/>
      <sheetData sheetId="4">
        <row r="4">
          <cell r="F4">
            <v>0.99490000000000001</v>
          </cell>
        </row>
      </sheetData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5"/>
  <sheetViews>
    <sheetView tabSelected="1" view="pageBreakPreview" zoomScale="154" zoomScaleNormal="100" zoomScaleSheetLayoutView="154" workbookViewId="0">
      <selection activeCell="A19" sqref="A19:A22"/>
    </sheetView>
  </sheetViews>
  <sheetFormatPr defaultRowHeight="15" x14ac:dyDescent="0.25"/>
  <cols>
    <col min="1" max="1" width="23" style="31" customWidth="1"/>
    <col min="2" max="2" width="30.5703125" style="31" customWidth="1"/>
    <col min="3" max="3" width="30.85546875" style="31" customWidth="1"/>
    <col min="4" max="4" width="11.28515625" style="31" customWidth="1"/>
    <col min="5" max="256" width="9.140625" style="31"/>
    <col min="257" max="257" width="23" style="31" customWidth="1"/>
    <col min="258" max="259" width="27.28515625" style="31" customWidth="1"/>
    <col min="260" max="260" width="11.28515625" style="31" customWidth="1"/>
    <col min="261" max="512" width="9.140625" style="31"/>
    <col min="513" max="513" width="23" style="31" customWidth="1"/>
    <col min="514" max="515" width="27.28515625" style="31" customWidth="1"/>
    <col min="516" max="516" width="11.28515625" style="31" customWidth="1"/>
    <col min="517" max="768" width="9.140625" style="31"/>
    <col min="769" max="769" width="23" style="31" customWidth="1"/>
    <col min="770" max="771" width="27.28515625" style="31" customWidth="1"/>
    <col min="772" max="772" width="11.28515625" style="31" customWidth="1"/>
    <col min="773" max="1024" width="9.140625" style="31"/>
    <col min="1025" max="1025" width="23" style="31" customWidth="1"/>
    <col min="1026" max="1027" width="27.28515625" style="31" customWidth="1"/>
    <col min="1028" max="1028" width="11.28515625" style="31" customWidth="1"/>
    <col min="1029" max="1280" width="9.140625" style="31"/>
    <col min="1281" max="1281" width="23" style="31" customWidth="1"/>
    <col min="1282" max="1283" width="27.28515625" style="31" customWidth="1"/>
    <col min="1284" max="1284" width="11.28515625" style="31" customWidth="1"/>
    <col min="1285" max="1536" width="9.140625" style="31"/>
    <col min="1537" max="1537" width="23" style="31" customWidth="1"/>
    <col min="1538" max="1539" width="27.28515625" style="31" customWidth="1"/>
    <col min="1540" max="1540" width="11.28515625" style="31" customWidth="1"/>
    <col min="1541" max="1792" width="9.140625" style="31"/>
    <col min="1793" max="1793" width="23" style="31" customWidth="1"/>
    <col min="1794" max="1795" width="27.28515625" style="31" customWidth="1"/>
    <col min="1796" max="1796" width="11.28515625" style="31" customWidth="1"/>
    <col min="1797" max="2048" width="9.140625" style="31"/>
    <col min="2049" max="2049" width="23" style="31" customWidth="1"/>
    <col min="2050" max="2051" width="27.28515625" style="31" customWidth="1"/>
    <col min="2052" max="2052" width="11.28515625" style="31" customWidth="1"/>
    <col min="2053" max="2304" width="9.140625" style="31"/>
    <col min="2305" max="2305" width="23" style="31" customWidth="1"/>
    <col min="2306" max="2307" width="27.28515625" style="31" customWidth="1"/>
    <col min="2308" max="2308" width="11.28515625" style="31" customWidth="1"/>
    <col min="2309" max="2560" width="9.140625" style="31"/>
    <col min="2561" max="2561" width="23" style="31" customWidth="1"/>
    <col min="2562" max="2563" width="27.28515625" style="31" customWidth="1"/>
    <col min="2564" max="2564" width="11.28515625" style="31" customWidth="1"/>
    <col min="2565" max="2816" width="9.140625" style="31"/>
    <col min="2817" max="2817" width="23" style="31" customWidth="1"/>
    <col min="2818" max="2819" width="27.28515625" style="31" customWidth="1"/>
    <col min="2820" max="2820" width="11.28515625" style="31" customWidth="1"/>
    <col min="2821" max="3072" width="9.140625" style="31"/>
    <col min="3073" max="3073" width="23" style="31" customWidth="1"/>
    <col min="3074" max="3075" width="27.28515625" style="31" customWidth="1"/>
    <col min="3076" max="3076" width="11.28515625" style="31" customWidth="1"/>
    <col min="3077" max="3328" width="9.140625" style="31"/>
    <col min="3329" max="3329" width="23" style="31" customWidth="1"/>
    <col min="3330" max="3331" width="27.28515625" style="31" customWidth="1"/>
    <col min="3332" max="3332" width="11.28515625" style="31" customWidth="1"/>
    <col min="3333" max="3584" width="9.140625" style="31"/>
    <col min="3585" max="3585" width="23" style="31" customWidth="1"/>
    <col min="3586" max="3587" width="27.28515625" style="31" customWidth="1"/>
    <col min="3588" max="3588" width="11.28515625" style="31" customWidth="1"/>
    <col min="3589" max="3840" width="9.140625" style="31"/>
    <col min="3841" max="3841" width="23" style="31" customWidth="1"/>
    <col min="3842" max="3843" width="27.28515625" style="31" customWidth="1"/>
    <col min="3844" max="3844" width="11.28515625" style="31" customWidth="1"/>
    <col min="3845" max="4096" width="9.140625" style="31"/>
    <col min="4097" max="4097" width="23" style="31" customWidth="1"/>
    <col min="4098" max="4099" width="27.28515625" style="31" customWidth="1"/>
    <col min="4100" max="4100" width="11.28515625" style="31" customWidth="1"/>
    <col min="4101" max="4352" width="9.140625" style="31"/>
    <col min="4353" max="4353" width="23" style="31" customWidth="1"/>
    <col min="4354" max="4355" width="27.28515625" style="31" customWidth="1"/>
    <col min="4356" max="4356" width="11.28515625" style="31" customWidth="1"/>
    <col min="4357" max="4608" width="9.140625" style="31"/>
    <col min="4609" max="4609" width="23" style="31" customWidth="1"/>
    <col min="4610" max="4611" width="27.28515625" style="31" customWidth="1"/>
    <col min="4612" max="4612" width="11.28515625" style="31" customWidth="1"/>
    <col min="4613" max="4864" width="9.140625" style="31"/>
    <col min="4865" max="4865" width="23" style="31" customWidth="1"/>
    <col min="4866" max="4867" width="27.28515625" style="31" customWidth="1"/>
    <col min="4868" max="4868" width="11.28515625" style="31" customWidth="1"/>
    <col min="4869" max="5120" width="9.140625" style="31"/>
    <col min="5121" max="5121" width="23" style="31" customWidth="1"/>
    <col min="5122" max="5123" width="27.28515625" style="31" customWidth="1"/>
    <col min="5124" max="5124" width="11.28515625" style="31" customWidth="1"/>
    <col min="5125" max="5376" width="9.140625" style="31"/>
    <col min="5377" max="5377" width="23" style="31" customWidth="1"/>
    <col min="5378" max="5379" width="27.28515625" style="31" customWidth="1"/>
    <col min="5380" max="5380" width="11.28515625" style="31" customWidth="1"/>
    <col min="5381" max="5632" width="9.140625" style="31"/>
    <col min="5633" max="5633" width="23" style="31" customWidth="1"/>
    <col min="5634" max="5635" width="27.28515625" style="31" customWidth="1"/>
    <col min="5636" max="5636" width="11.28515625" style="31" customWidth="1"/>
    <col min="5637" max="5888" width="9.140625" style="31"/>
    <col min="5889" max="5889" width="23" style="31" customWidth="1"/>
    <col min="5890" max="5891" width="27.28515625" style="31" customWidth="1"/>
    <col min="5892" max="5892" width="11.28515625" style="31" customWidth="1"/>
    <col min="5893" max="6144" width="9.140625" style="31"/>
    <col min="6145" max="6145" width="23" style="31" customWidth="1"/>
    <col min="6146" max="6147" width="27.28515625" style="31" customWidth="1"/>
    <col min="6148" max="6148" width="11.28515625" style="31" customWidth="1"/>
    <col min="6149" max="6400" width="9.140625" style="31"/>
    <col min="6401" max="6401" width="23" style="31" customWidth="1"/>
    <col min="6402" max="6403" width="27.28515625" style="31" customWidth="1"/>
    <col min="6404" max="6404" width="11.28515625" style="31" customWidth="1"/>
    <col min="6405" max="6656" width="9.140625" style="31"/>
    <col min="6657" max="6657" width="23" style="31" customWidth="1"/>
    <col min="6658" max="6659" width="27.28515625" style="31" customWidth="1"/>
    <col min="6660" max="6660" width="11.28515625" style="31" customWidth="1"/>
    <col min="6661" max="6912" width="9.140625" style="31"/>
    <col min="6913" max="6913" width="23" style="31" customWidth="1"/>
    <col min="6914" max="6915" width="27.28515625" style="31" customWidth="1"/>
    <col min="6916" max="6916" width="11.28515625" style="31" customWidth="1"/>
    <col min="6917" max="7168" width="9.140625" style="31"/>
    <col min="7169" max="7169" width="23" style="31" customWidth="1"/>
    <col min="7170" max="7171" width="27.28515625" style="31" customWidth="1"/>
    <col min="7172" max="7172" width="11.28515625" style="31" customWidth="1"/>
    <col min="7173" max="7424" width="9.140625" style="31"/>
    <col min="7425" max="7425" width="23" style="31" customWidth="1"/>
    <col min="7426" max="7427" width="27.28515625" style="31" customWidth="1"/>
    <col min="7428" max="7428" width="11.28515625" style="31" customWidth="1"/>
    <col min="7429" max="7680" width="9.140625" style="31"/>
    <col min="7681" max="7681" width="23" style="31" customWidth="1"/>
    <col min="7682" max="7683" width="27.28515625" style="31" customWidth="1"/>
    <col min="7684" max="7684" width="11.28515625" style="31" customWidth="1"/>
    <col min="7685" max="7936" width="9.140625" style="31"/>
    <col min="7937" max="7937" width="23" style="31" customWidth="1"/>
    <col min="7938" max="7939" width="27.28515625" style="31" customWidth="1"/>
    <col min="7940" max="7940" width="11.28515625" style="31" customWidth="1"/>
    <col min="7941" max="8192" width="9.140625" style="31"/>
    <col min="8193" max="8193" width="23" style="31" customWidth="1"/>
    <col min="8194" max="8195" width="27.28515625" style="31" customWidth="1"/>
    <col min="8196" max="8196" width="11.28515625" style="31" customWidth="1"/>
    <col min="8197" max="8448" width="9.140625" style="31"/>
    <col min="8449" max="8449" width="23" style="31" customWidth="1"/>
    <col min="8450" max="8451" width="27.28515625" style="31" customWidth="1"/>
    <col min="8452" max="8452" width="11.28515625" style="31" customWidth="1"/>
    <col min="8453" max="8704" width="9.140625" style="31"/>
    <col min="8705" max="8705" width="23" style="31" customWidth="1"/>
    <col min="8706" max="8707" width="27.28515625" style="31" customWidth="1"/>
    <col min="8708" max="8708" width="11.28515625" style="31" customWidth="1"/>
    <col min="8709" max="8960" width="9.140625" style="31"/>
    <col min="8961" max="8961" width="23" style="31" customWidth="1"/>
    <col min="8962" max="8963" width="27.28515625" style="31" customWidth="1"/>
    <col min="8964" max="8964" width="11.28515625" style="31" customWidth="1"/>
    <col min="8965" max="9216" width="9.140625" style="31"/>
    <col min="9217" max="9217" width="23" style="31" customWidth="1"/>
    <col min="9218" max="9219" width="27.28515625" style="31" customWidth="1"/>
    <col min="9220" max="9220" width="11.28515625" style="31" customWidth="1"/>
    <col min="9221" max="9472" width="9.140625" style="31"/>
    <col min="9473" max="9473" width="23" style="31" customWidth="1"/>
    <col min="9474" max="9475" width="27.28515625" style="31" customWidth="1"/>
    <col min="9476" max="9476" width="11.28515625" style="31" customWidth="1"/>
    <col min="9477" max="9728" width="9.140625" style="31"/>
    <col min="9729" max="9729" width="23" style="31" customWidth="1"/>
    <col min="9730" max="9731" width="27.28515625" style="31" customWidth="1"/>
    <col min="9732" max="9732" width="11.28515625" style="31" customWidth="1"/>
    <col min="9733" max="9984" width="9.140625" style="31"/>
    <col min="9985" max="9985" width="23" style="31" customWidth="1"/>
    <col min="9986" max="9987" width="27.28515625" style="31" customWidth="1"/>
    <col min="9988" max="9988" width="11.28515625" style="31" customWidth="1"/>
    <col min="9989" max="10240" width="9.140625" style="31"/>
    <col min="10241" max="10241" width="23" style="31" customWidth="1"/>
    <col min="10242" max="10243" width="27.28515625" style="31" customWidth="1"/>
    <col min="10244" max="10244" width="11.28515625" style="31" customWidth="1"/>
    <col min="10245" max="10496" width="9.140625" style="31"/>
    <col min="10497" max="10497" width="23" style="31" customWidth="1"/>
    <col min="10498" max="10499" width="27.28515625" style="31" customWidth="1"/>
    <col min="10500" max="10500" width="11.28515625" style="31" customWidth="1"/>
    <col min="10501" max="10752" width="9.140625" style="31"/>
    <col min="10753" max="10753" width="23" style="31" customWidth="1"/>
    <col min="10754" max="10755" width="27.28515625" style="31" customWidth="1"/>
    <col min="10756" max="10756" width="11.28515625" style="31" customWidth="1"/>
    <col min="10757" max="11008" width="9.140625" style="31"/>
    <col min="11009" max="11009" width="23" style="31" customWidth="1"/>
    <col min="11010" max="11011" width="27.28515625" style="31" customWidth="1"/>
    <col min="11012" max="11012" width="11.28515625" style="31" customWidth="1"/>
    <col min="11013" max="11264" width="9.140625" style="31"/>
    <col min="11265" max="11265" width="23" style="31" customWidth="1"/>
    <col min="11266" max="11267" width="27.28515625" style="31" customWidth="1"/>
    <col min="11268" max="11268" width="11.28515625" style="31" customWidth="1"/>
    <col min="11269" max="11520" width="9.140625" style="31"/>
    <col min="11521" max="11521" width="23" style="31" customWidth="1"/>
    <col min="11522" max="11523" width="27.28515625" style="31" customWidth="1"/>
    <col min="11524" max="11524" width="11.28515625" style="31" customWidth="1"/>
    <col min="11525" max="11776" width="9.140625" style="31"/>
    <col min="11777" max="11777" width="23" style="31" customWidth="1"/>
    <col min="11778" max="11779" width="27.28515625" style="31" customWidth="1"/>
    <col min="11780" max="11780" width="11.28515625" style="31" customWidth="1"/>
    <col min="11781" max="12032" width="9.140625" style="31"/>
    <col min="12033" max="12033" width="23" style="31" customWidth="1"/>
    <col min="12034" max="12035" width="27.28515625" style="31" customWidth="1"/>
    <col min="12036" max="12036" width="11.28515625" style="31" customWidth="1"/>
    <col min="12037" max="12288" width="9.140625" style="31"/>
    <col min="12289" max="12289" width="23" style="31" customWidth="1"/>
    <col min="12290" max="12291" width="27.28515625" style="31" customWidth="1"/>
    <col min="12292" max="12292" width="11.28515625" style="31" customWidth="1"/>
    <col min="12293" max="12544" width="9.140625" style="31"/>
    <col min="12545" max="12545" width="23" style="31" customWidth="1"/>
    <col min="12546" max="12547" width="27.28515625" style="31" customWidth="1"/>
    <col min="12548" max="12548" width="11.28515625" style="31" customWidth="1"/>
    <col min="12549" max="12800" width="9.140625" style="31"/>
    <col min="12801" max="12801" width="23" style="31" customWidth="1"/>
    <col min="12802" max="12803" width="27.28515625" style="31" customWidth="1"/>
    <col min="12804" max="12804" width="11.28515625" style="31" customWidth="1"/>
    <col min="12805" max="13056" width="9.140625" style="31"/>
    <col min="13057" max="13057" width="23" style="31" customWidth="1"/>
    <col min="13058" max="13059" width="27.28515625" style="31" customWidth="1"/>
    <col min="13060" max="13060" width="11.28515625" style="31" customWidth="1"/>
    <col min="13061" max="13312" width="9.140625" style="31"/>
    <col min="13313" max="13313" width="23" style="31" customWidth="1"/>
    <col min="13314" max="13315" width="27.28515625" style="31" customWidth="1"/>
    <col min="13316" max="13316" width="11.28515625" style="31" customWidth="1"/>
    <col min="13317" max="13568" width="9.140625" style="31"/>
    <col min="13569" max="13569" width="23" style="31" customWidth="1"/>
    <col min="13570" max="13571" width="27.28515625" style="31" customWidth="1"/>
    <col min="13572" max="13572" width="11.28515625" style="31" customWidth="1"/>
    <col min="13573" max="13824" width="9.140625" style="31"/>
    <col min="13825" max="13825" width="23" style="31" customWidth="1"/>
    <col min="13826" max="13827" width="27.28515625" style="31" customWidth="1"/>
    <col min="13828" max="13828" width="11.28515625" style="31" customWidth="1"/>
    <col min="13829" max="14080" width="9.140625" style="31"/>
    <col min="14081" max="14081" width="23" style="31" customWidth="1"/>
    <col min="14082" max="14083" width="27.28515625" style="31" customWidth="1"/>
    <col min="14084" max="14084" width="11.28515625" style="31" customWidth="1"/>
    <col min="14085" max="14336" width="9.140625" style="31"/>
    <col min="14337" max="14337" width="23" style="31" customWidth="1"/>
    <col min="14338" max="14339" width="27.28515625" style="31" customWidth="1"/>
    <col min="14340" max="14340" width="11.28515625" style="31" customWidth="1"/>
    <col min="14341" max="14592" width="9.140625" style="31"/>
    <col min="14593" max="14593" width="23" style="31" customWidth="1"/>
    <col min="14594" max="14595" width="27.28515625" style="31" customWidth="1"/>
    <col min="14596" max="14596" width="11.28515625" style="31" customWidth="1"/>
    <col min="14597" max="14848" width="9.140625" style="31"/>
    <col min="14849" max="14849" width="23" style="31" customWidth="1"/>
    <col min="14850" max="14851" width="27.28515625" style="31" customWidth="1"/>
    <col min="14852" max="14852" width="11.28515625" style="31" customWidth="1"/>
    <col min="14853" max="15104" width="9.140625" style="31"/>
    <col min="15105" max="15105" width="23" style="31" customWidth="1"/>
    <col min="15106" max="15107" width="27.28515625" style="31" customWidth="1"/>
    <col min="15108" max="15108" width="11.28515625" style="31" customWidth="1"/>
    <col min="15109" max="15360" width="9.140625" style="31"/>
    <col min="15361" max="15361" width="23" style="31" customWidth="1"/>
    <col min="15362" max="15363" width="27.28515625" style="31" customWidth="1"/>
    <col min="15364" max="15364" width="11.28515625" style="31" customWidth="1"/>
    <col min="15365" max="15616" width="9.140625" style="31"/>
    <col min="15617" max="15617" width="23" style="31" customWidth="1"/>
    <col min="15618" max="15619" width="27.28515625" style="31" customWidth="1"/>
    <col min="15620" max="15620" width="11.28515625" style="31" customWidth="1"/>
    <col min="15621" max="15872" width="9.140625" style="31"/>
    <col min="15873" max="15873" width="23" style="31" customWidth="1"/>
    <col min="15874" max="15875" width="27.28515625" style="31" customWidth="1"/>
    <col min="15876" max="15876" width="11.28515625" style="31" customWidth="1"/>
    <col min="15877" max="16128" width="9.140625" style="31"/>
    <col min="16129" max="16129" width="23" style="31" customWidth="1"/>
    <col min="16130" max="16131" width="27.28515625" style="31" customWidth="1"/>
    <col min="16132" max="16132" width="11.28515625" style="31" customWidth="1"/>
    <col min="16133" max="16384" width="9.140625" style="31"/>
  </cols>
  <sheetData>
    <row r="1" spans="1:17" ht="48" customHeight="1" x14ac:dyDescent="0.25">
      <c r="C1" s="42" t="s">
        <v>171</v>
      </c>
    </row>
    <row r="2" spans="1:17" ht="39.75" customHeight="1" x14ac:dyDescent="0.25">
      <c r="A2" s="30"/>
      <c r="C2" s="42" t="s">
        <v>155</v>
      </c>
      <c r="D2" s="15"/>
      <c r="E2" s="15"/>
    </row>
    <row r="3" spans="1:17" ht="45" customHeight="1" x14ac:dyDescent="0.3">
      <c r="A3" s="43" t="s">
        <v>156</v>
      </c>
      <c r="B3" s="43"/>
      <c r="C3" s="43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</row>
    <row r="4" spans="1:17" ht="48" x14ac:dyDescent="0.25">
      <c r="A4" s="33" t="s">
        <v>157</v>
      </c>
      <c r="B4" s="33" t="s">
        <v>158</v>
      </c>
      <c r="C4" s="33" t="s">
        <v>159</v>
      </c>
    </row>
    <row r="5" spans="1:17" x14ac:dyDescent="0.25">
      <c r="A5" s="34" t="s">
        <v>160</v>
      </c>
      <c r="B5" s="35">
        <v>0.60119999999999996</v>
      </c>
      <c r="C5" s="36">
        <v>1708.8</v>
      </c>
      <c r="D5" s="37"/>
    </row>
    <row r="6" spans="1:17" x14ac:dyDescent="0.25">
      <c r="A6" s="34" t="s">
        <v>161</v>
      </c>
      <c r="B6" s="35">
        <v>0.73470000000000002</v>
      </c>
      <c r="C6" s="36">
        <v>2088.25</v>
      </c>
      <c r="D6" s="38"/>
    </row>
    <row r="7" spans="1:17" x14ac:dyDescent="0.25">
      <c r="A7" s="34" t="s">
        <v>162</v>
      </c>
      <c r="B7" s="35">
        <v>0.75819999999999999</v>
      </c>
      <c r="C7" s="36">
        <v>2155.0500000000002</v>
      </c>
      <c r="D7" s="38"/>
    </row>
    <row r="8" spans="1:17" x14ac:dyDescent="0.25">
      <c r="A8" s="34" t="s">
        <v>163</v>
      </c>
      <c r="B8" s="35">
        <v>0.88839999999999997</v>
      </c>
      <c r="C8" s="36">
        <v>2525.12</v>
      </c>
      <c r="D8" s="38"/>
    </row>
    <row r="9" spans="1:17" x14ac:dyDescent="0.25">
      <c r="A9" s="34" t="s">
        <v>164</v>
      </c>
      <c r="B9" s="35">
        <v>0.97989999999999999</v>
      </c>
      <c r="C9" s="36">
        <v>2785.19</v>
      </c>
      <c r="D9" s="38"/>
    </row>
    <row r="10" spans="1:17" x14ac:dyDescent="0.25">
      <c r="A10" s="34" t="s">
        <v>165</v>
      </c>
      <c r="B10" s="35">
        <v>1.0383</v>
      </c>
      <c r="C10" s="36">
        <v>2951.18</v>
      </c>
      <c r="D10" s="38"/>
    </row>
    <row r="11" spans="1:17" x14ac:dyDescent="0.25">
      <c r="A11" s="34" t="s">
        <v>166</v>
      </c>
      <c r="B11" s="35">
        <v>1.0641</v>
      </c>
      <c r="C11" s="36">
        <v>3024.51</v>
      </c>
      <c r="D11" s="38"/>
    </row>
    <row r="12" spans="1:17" x14ac:dyDescent="0.25">
      <c r="A12" s="34" t="s">
        <v>167</v>
      </c>
      <c r="B12" s="35">
        <v>1.1263000000000001</v>
      </c>
      <c r="C12" s="36">
        <v>3201.31</v>
      </c>
      <c r="D12" s="38"/>
    </row>
    <row r="13" spans="1:17" x14ac:dyDescent="0.25">
      <c r="A13" s="34" t="s">
        <v>168</v>
      </c>
      <c r="B13" s="35">
        <v>1.1912</v>
      </c>
      <c r="C13" s="36">
        <v>3385.77</v>
      </c>
      <c r="D13" s="38"/>
    </row>
    <row r="14" spans="1:17" x14ac:dyDescent="0.25">
      <c r="A14" s="34" t="s">
        <v>169</v>
      </c>
      <c r="B14" s="35">
        <v>1.2594000000000001</v>
      </c>
      <c r="C14" s="36">
        <v>3579.62</v>
      </c>
      <c r="D14" s="38"/>
    </row>
    <row r="15" spans="1:17" x14ac:dyDescent="0.25">
      <c r="A15" s="34" t="s">
        <v>170</v>
      </c>
      <c r="B15" s="35">
        <v>1.5808</v>
      </c>
      <c r="C15" s="36">
        <v>4493.1400000000003</v>
      </c>
      <c r="D15" s="38"/>
    </row>
  </sheetData>
  <mergeCells count="1">
    <mergeCell ref="A3:C3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"/>
  <sheetViews>
    <sheetView view="pageBreakPreview" zoomScale="124" zoomScaleNormal="100" zoomScaleSheetLayoutView="124" workbookViewId="0">
      <pane xSplit="2" ySplit="4" topLeftCell="C14" activePane="bottomRight" state="frozen"/>
      <selection pane="topRight" activeCell="C1" sqref="C1"/>
      <selection pane="bottomLeft" activeCell="A5" sqref="A5"/>
      <selection pane="bottomRight" activeCell="B13" sqref="B13"/>
    </sheetView>
  </sheetViews>
  <sheetFormatPr defaultRowHeight="15" x14ac:dyDescent="0.25"/>
  <cols>
    <col min="1" max="1" width="9.140625" style="12"/>
    <col min="2" max="2" width="23" style="13" customWidth="1"/>
    <col min="3" max="3" width="8.140625" style="14" customWidth="1"/>
    <col min="4" max="4" width="8.28515625" style="14" customWidth="1"/>
    <col min="5" max="5" width="8" style="14" customWidth="1"/>
    <col min="6" max="6" width="8.42578125" style="14" customWidth="1"/>
    <col min="7" max="7" width="8.28515625" style="14" customWidth="1"/>
    <col min="8" max="8" width="8.42578125" style="29" customWidth="1"/>
    <col min="9" max="9" width="8.7109375" style="29" customWidth="1"/>
    <col min="10" max="10" width="7.5703125" style="12" customWidth="1"/>
    <col min="11" max="252" width="9.140625" style="12"/>
    <col min="253" max="253" width="28" style="12" customWidth="1"/>
    <col min="254" max="254" width="7.42578125" style="12" customWidth="1"/>
    <col min="255" max="255" width="9" style="12" customWidth="1"/>
    <col min="256" max="256" width="8.140625" style="12" customWidth="1"/>
    <col min="257" max="257" width="8.28515625" style="12" customWidth="1"/>
    <col min="258" max="258" width="10.140625" style="12" customWidth="1"/>
    <col min="259" max="259" width="10.7109375" style="12" customWidth="1"/>
    <col min="260" max="260" width="10" style="12" customWidth="1"/>
    <col min="261" max="262" width="8" style="12" customWidth="1"/>
    <col min="263" max="508" width="9.140625" style="12"/>
    <col min="509" max="509" width="28" style="12" customWidth="1"/>
    <col min="510" max="510" width="7.42578125" style="12" customWidth="1"/>
    <col min="511" max="511" width="9" style="12" customWidth="1"/>
    <col min="512" max="512" width="8.140625" style="12" customWidth="1"/>
    <col min="513" max="513" width="8.28515625" style="12" customWidth="1"/>
    <col min="514" max="514" width="10.140625" style="12" customWidth="1"/>
    <col min="515" max="515" width="10.7109375" style="12" customWidth="1"/>
    <col min="516" max="516" width="10" style="12" customWidth="1"/>
    <col min="517" max="518" width="8" style="12" customWidth="1"/>
    <col min="519" max="764" width="9.140625" style="12"/>
    <col min="765" max="765" width="28" style="12" customWidth="1"/>
    <col min="766" max="766" width="7.42578125" style="12" customWidth="1"/>
    <col min="767" max="767" width="9" style="12" customWidth="1"/>
    <col min="768" max="768" width="8.140625" style="12" customWidth="1"/>
    <col min="769" max="769" width="8.28515625" style="12" customWidth="1"/>
    <col min="770" max="770" width="10.140625" style="12" customWidth="1"/>
    <col min="771" max="771" width="10.7109375" style="12" customWidth="1"/>
    <col min="772" max="772" width="10" style="12" customWidth="1"/>
    <col min="773" max="774" width="8" style="12" customWidth="1"/>
    <col min="775" max="1020" width="9.140625" style="12"/>
    <col min="1021" max="1021" width="28" style="12" customWidth="1"/>
    <col min="1022" max="1022" width="7.42578125" style="12" customWidth="1"/>
    <col min="1023" max="1023" width="9" style="12" customWidth="1"/>
    <col min="1024" max="1024" width="8.140625" style="12" customWidth="1"/>
    <col min="1025" max="1025" width="8.28515625" style="12" customWidth="1"/>
    <col min="1026" max="1026" width="10.140625" style="12" customWidth="1"/>
    <col min="1027" max="1027" width="10.7109375" style="12" customWidth="1"/>
    <col min="1028" max="1028" width="10" style="12" customWidth="1"/>
    <col min="1029" max="1030" width="8" style="12" customWidth="1"/>
    <col min="1031" max="1276" width="9.140625" style="12"/>
    <col min="1277" max="1277" width="28" style="12" customWidth="1"/>
    <col min="1278" max="1278" width="7.42578125" style="12" customWidth="1"/>
    <col min="1279" max="1279" width="9" style="12" customWidth="1"/>
    <col min="1280" max="1280" width="8.140625" style="12" customWidth="1"/>
    <col min="1281" max="1281" width="8.28515625" style="12" customWidth="1"/>
    <col min="1282" max="1282" width="10.140625" style="12" customWidth="1"/>
    <col min="1283" max="1283" width="10.7109375" style="12" customWidth="1"/>
    <col min="1284" max="1284" width="10" style="12" customWidth="1"/>
    <col min="1285" max="1286" width="8" style="12" customWidth="1"/>
    <col min="1287" max="1532" width="9.140625" style="12"/>
    <col min="1533" max="1533" width="28" style="12" customWidth="1"/>
    <col min="1534" max="1534" width="7.42578125" style="12" customWidth="1"/>
    <col min="1535" max="1535" width="9" style="12" customWidth="1"/>
    <col min="1536" max="1536" width="8.140625" style="12" customWidth="1"/>
    <col min="1537" max="1537" width="8.28515625" style="12" customWidth="1"/>
    <col min="1538" max="1538" width="10.140625" style="12" customWidth="1"/>
    <col min="1539" max="1539" width="10.7109375" style="12" customWidth="1"/>
    <col min="1540" max="1540" width="10" style="12" customWidth="1"/>
    <col min="1541" max="1542" width="8" style="12" customWidth="1"/>
    <col min="1543" max="1788" width="9.140625" style="12"/>
    <col min="1789" max="1789" width="28" style="12" customWidth="1"/>
    <col min="1790" max="1790" width="7.42578125" style="12" customWidth="1"/>
    <col min="1791" max="1791" width="9" style="12" customWidth="1"/>
    <col min="1792" max="1792" width="8.140625" style="12" customWidth="1"/>
    <col min="1793" max="1793" width="8.28515625" style="12" customWidth="1"/>
    <col min="1794" max="1794" width="10.140625" style="12" customWidth="1"/>
    <col min="1795" max="1795" width="10.7109375" style="12" customWidth="1"/>
    <col min="1796" max="1796" width="10" style="12" customWidth="1"/>
    <col min="1797" max="1798" width="8" style="12" customWidth="1"/>
    <col min="1799" max="2044" width="9.140625" style="12"/>
    <col min="2045" max="2045" width="28" style="12" customWidth="1"/>
    <col min="2046" max="2046" width="7.42578125" style="12" customWidth="1"/>
    <col min="2047" max="2047" width="9" style="12" customWidth="1"/>
    <col min="2048" max="2048" width="8.140625" style="12" customWidth="1"/>
    <col min="2049" max="2049" width="8.28515625" style="12" customWidth="1"/>
    <col min="2050" max="2050" width="10.140625" style="12" customWidth="1"/>
    <col min="2051" max="2051" width="10.7109375" style="12" customWidth="1"/>
    <col min="2052" max="2052" width="10" style="12" customWidth="1"/>
    <col min="2053" max="2054" width="8" style="12" customWidth="1"/>
    <col min="2055" max="2300" width="9.140625" style="12"/>
    <col min="2301" max="2301" width="28" style="12" customWidth="1"/>
    <col min="2302" max="2302" width="7.42578125" style="12" customWidth="1"/>
    <col min="2303" max="2303" width="9" style="12" customWidth="1"/>
    <col min="2304" max="2304" width="8.140625" style="12" customWidth="1"/>
    <col min="2305" max="2305" width="8.28515625" style="12" customWidth="1"/>
    <col min="2306" max="2306" width="10.140625" style="12" customWidth="1"/>
    <col min="2307" max="2307" width="10.7109375" style="12" customWidth="1"/>
    <col min="2308" max="2308" width="10" style="12" customWidth="1"/>
    <col min="2309" max="2310" width="8" style="12" customWidth="1"/>
    <col min="2311" max="2556" width="9.140625" style="12"/>
    <col min="2557" max="2557" width="28" style="12" customWidth="1"/>
    <col min="2558" max="2558" width="7.42578125" style="12" customWidth="1"/>
    <col min="2559" max="2559" width="9" style="12" customWidth="1"/>
    <col min="2560" max="2560" width="8.140625" style="12" customWidth="1"/>
    <col min="2561" max="2561" width="8.28515625" style="12" customWidth="1"/>
    <col min="2562" max="2562" width="10.140625" style="12" customWidth="1"/>
    <col min="2563" max="2563" width="10.7109375" style="12" customWidth="1"/>
    <col min="2564" max="2564" width="10" style="12" customWidth="1"/>
    <col min="2565" max="2566" width="8" style="12" customWidth="1"/>
    <col min="2567" max="2812" width="9.140625" style="12"/>
    <col min="2813" max="2813" width="28" style="12" customWidth="1"/>
    <col min="2814" max="2814" width="7.42578125" style="12" customWidth="1"/>
    <col min="2815" max="2815" width="9" style="12" customWidth="1"/>
    <col min="2816" max="2816" width="8.140625" style="12" customWidth="1"/>
    <col min="2817" max="2817" width="8.28515625" style="12" customWidth="1"/>
    <col min="2818" max="2818" width="10.140625" style="12" customWidth="1"/>
    <col min="2819" max="2819" width="10.7109375" style="12" customWidth="1"/>
    <col min="2820" max="2820" width="10" style="12" customWidth="1"/>
    <col min="2821" max="2822" width="8" style="12" customWidth="1"/>
    <col min="2823" max="3068" width="9.140625" style="12"/>
    <col min="3069" max="3069" width="28" style="12" customWidth="1"/>
    <col min="3070" max="3070" width="7.42578125" style="12" customWidth="1"/>
    <col min="3071" max="3071" width="9" style="12" customWidth="1"/>
    <col min="3072" max="3072" width="8.140625" style="12" customWidth="1"/>
    <col min="3073" max="3073" width="8.28515625" style="12" customWidth="1"/>
    <col min="3074" max="3074" width="10.140625" style="12" customWidth="1"/>
    <col min="3075" max="3075" width="10.7109375" style="12" customWidth="1"/>
    <col min="3076" max="3076" width="10" style="12" customWidth="1"/>
    <col min="3077" max="3078" width="8" style="12" customWidth="1"/>
    <col min="3079" max="3324" width="9.140625" style="12"/>
    <col min="3325" max="3325" width="28" style="12" customWidth="1"/>
    <col min="3326" max="3326" width="7.42578125" style="12" customWidth="1"/>
    <col min="3327" max="3327" width="9" style="12" customWidth="1"/>
    <col min="3328" max="3328" width="8.140625" style="12" customWidth="1"/>
    <col min="3329" max="3329" width="8.28515625" style="12" customWidth="1"/>
    <col min="3330" max="3330" width="10.140625" style="12" customWidth="1"/>
    <col min="3331" max="3331" width="10.7109375" style="12" customWidth="1"/>
    <col min="3332" max="3332" width="10" style="12" customWidth="1"/>
    <col min="3333" max="3334" width="8" style="12" customWidth="1"/>
    <col min="3335" max="3580" width="9.140625" style="12"/>
    <col min="3581" max="3581" width="28" style="12" customWidth="1"/>
    <col min="3582" max="3582" width="7.42578125" style="12" customWidth="1"/>
    <col min="3583" max="3583" width="9" style="12" customWidth="1"/>
    <col min="3584" max="3584" width="8.140625" style="12" customWidth="1"/>
    <col min="3585" max="3585" width="8.28515625" style="12" customWidth="1"/>
    <col min="3586" max="3586" width="10.140625" style="12" customWidth="1"/>
    <col min="3587" max="3587" width="10.7109375" style="12" customWidth="1"/>
    <col min="3588" max="3588" width="10" style="12" customWidth="1"/>
    <col min="3589" max="3590" width="8" style="12" customWidth="1"/>
    <col min="3591" max="3836" width="9.140625" style="12"/>
    <col min="3837" max="3837" width="28" style="12" customWidth="1"/>
    <col min="3838" max="3838" width="7.42578125" style="12" customWidth="1"/>
    <col min="3839" max="3839" width="9" style="12" customWidth="1"/>
    <col min="3840" max="3840" width="8.140625" style="12" customWidth="1"/>
    <col min="3841" max="3841" width="8.28515625" style="12" customWidth="1"/>
    <col min="3842" max="3842" width="10.140625" style="12" customWidth="1"/>
    <col min="3843" max="3843" width="10.7109375" style="12" customWidth="1"/>
    <col min="3844" max="3844" width="10" style="12" customWidth="1"/>
    <col min="3845" max="3846" width="8" style="12" customWidth="1"/>
    <col min="3847" max="4092" width="9.140625" style="12"/>
    <col min="4093" max="4093" width="28" style="12" customWidth="1"/>
    <col min="4094" max="4094" width="7.42578125" style="12" customWidth="1"/>
    <col min="4095" max="4095" width="9" style="12" customWidth="1"/>
    <col min="4096" max="4096" width="8.140625" style="12" customWidth="1"/>
    <col min="4097" max="4097" width="8.28515625" style="12" customWidth="1"/>
    <col min="4098" max="4098" width="10.140625" style="12" customWidth="1"/>
    <col min="4099" max="4099" width="10.7109375" style="12" customWidth="1"/>
    <col min="4100" max="4100" width="10" style="12" customWidth="1"/>
    <col min="4101" max="4102" width="8" style="12" customWidth="1"/>
    <col min="4103" max="4348" width="9.140625" style="12"/>
    <col min="4349" max="4349" width="28" style="12" customWidth="1"/>
    <col min="4350" max="4350" width="7.42578125" style="12" customWidth="1"/>
    <col min="4351" max="4351" width="9" style="12" customWidth="1"/>
    <col min="4352" max="4352" width="8.140625" style="12" customWidth="1"/>
    <col min="4353" max="4353" width="8.28515625" style="12" customWidth="1"/>
    <col min="4354" max="4354" width="10.140625" style="12" customWidth="1"/>
    <col min="4355" max="4355" width="10.7109375" style="12" customWidth="1"/>
    <col min="4356" max="4356" width="10" style="12" customWidth="1"/>
    <col min="4357" max="4358" width="8" style="12" customWidth="1"/>
    <col min="4359" max="4604" width="9.140625" style="12"/>
    <col min="4605" max="4605" width="28" style="12" customWidth="1"/>
    <col min="4606" max="4606" width="7.42578125" style="12" customWidth="1"/>
    <col min="4607" max="4607" width="9" style="12" customWidth="1"/>
    <col min="4608" max="4608" width="8.140625" style="12" customWidth="1"/>
    <col min="4609" max="4609" width="8.28515625" style="12" customWidth="1"/>
    <col min="4610" max="4610" width="10.140625" style="12" customWidth="1"/>
    <col min="4611" max="4611" width="10.7109375" style="12" customWidth="1"/>
    <col min="4612" max="4612" width="10" style="12" customWidth="1"/>
    <col min="4613" max="4614" width="8" style="12" customWidth="1"/>
    <col min="4615" max="4860" width="9.140625" style="12"/>
    <col min="4861" max="4861" width="28" style="12" customWidth="1"/>
    <col min="4862" max="4862" width="7.42578125" style="12" customWidth="1"/>
    <col min="4863" max="4863" width="9" style="12" customWidth="1"/>
    <col min="4864" max="4864" width="8.140625" style="12" customWidth="1"/>
    <col min="4865" max="4865" width="8.28515625" style="12" customWidth="1"/>
    <col min="4866" max="4866" width="10.140625" style="12" customWidth="1"/>
    <col min="4867" max="4867" width="10.7109375" style="12" customWidth="1"/>
    <col min="4868" max="4868" width="10" style="12" customWidth="1"/>
    <col min="4869" max="4870" width="8" style="12" customWidth="1"/>
    <col min="4871" max="5116" width="9.140625" style="12"/>
    <col min="5117" max="5117" width="28" style="12" customWidth="1"/>
    <col min="5118" max="5118" width="7.42578125" style="12" customWidth="1"/>
    <col min="5119" max="5119" width="9" style="12" customWidth="1"/>
    <col min="5120" max="5120" width="8.140625" style="12" customWidth="1"/>
    <col min="5121" max="5121" width="8.28515625" style="12" customWidth="1"/>
    <col min="5122" max="5122" width="10.140625" style="12" customWidth="1"/>
    <col min="5123" max="5123" width="10.7109375" style="12" customWidth="1"/>
    <col min="5124" max="5124" width="10" style="12" customWidth="1"/>
    <col min="5125" max="5126" width="8" style="12" customWidth="1"/>
    <col min="5127" max="5372" width="9.140625" style="12"/>
    <col min="5373" max="5373" width="28" style="12" customWidth="1"/>
    <col min="5374" max="5374" width="7.42578125" style="12" customWidth="1"/>
    <col min="5375" max="5375" width="9" style="12" customWidth="1"/>
    <col min="5376" max="5376" width="8.140625" style="12" customWidth="1"/>
    <col min="5377" max="5377" width="8.28515625" style="12" customWidth="1"/>
    <col min="5378" max="5378" width="10.140625" style="12" customWidth="1"/>
    <col min="5379" max="5379" width="10.7109375" style="12" customWidth="1"/>
    <col min="5380" max="5380" width="10" style="12" customWidth="1"/>
    <col min="5381" max="5382" width="8" style="12" customWidth="1"/>
    <col min="5383" max="5628" width="9.140625" style="12"/>
    <col min="5629" max="5629" width="28" style="12" customWidth="1"/>
    <col min="5630" max="5630" width="7.42578125" style="12" customWidth="1"/>
    <col min="5631" max="5631" width="9" style="12" customWidth="1"/>
    <col min="5632" max="5632" width="8.140625" style="12" customWidth="1"/>
    <col min="5633" max="5633" width="8.28515625" style="12" customWidth="1"/>
    <col min="5634" max="5634" width="10.140625" style="12" customWidth="1"/>
    <col min="5635" max="5635" width="10.7109375" style="12" customWidth="1"/>
    <col min="5636" max="5636" width="10" style="12" customWidth="1"/>
    <col min="5637" max="5638" width="8" style="12" customWidth="1"/>
    <col min="5639" max="5884" width="9.140625" style="12"/>
    <col min="5885" max="5885" width="28" style="12" customWidth="1"/>
    <col min="5886" max="5886" width="7.42578125" style="12" customWidth="1"/>
    <col min="5887" max="5887" width="9" style="12" customWidth="1"/>
    <col min="5888" max="5888" width="8.140625" style="12" customWidth="1"/>
    <col min="5889" max="5889" width="8.28515625" style="12" customWidth="1"/>
    <col min="5890" max="5890" width="10.140625" style="12" customWidth="1"/>
    <col min="5891" max="5891" width="10.7109375" style="12" customWidth="1"/>
    <col min="5892" max="5892" width="10" style="12" customWidth="1"/>
    <col min="5893" max="5894" width="8" style="12" customWidth="1"/>
    <col min="5895" max="6140" width="9.140625" style="12"/>
    <col min="6141" max="6141" width="28" style="12" customWidth="1"/>
    <col min="6142" max="6142" width="7.42578125" style="12" customWidth="1"/>
    <col min="6143" max="6143" width="9" style="12" customWidth="1"/>
    <col min="6144" max="6144" width="8.140625" style="12" customWidth="1"/>
    <col min="6145" max="6145" width="8.28515625" style="12" customWidth="1"/>
    <col min="6146" max="6146" width="10.140625" style="12" customWidth="1"/>
    <col min="6147" max="6147" width="10.7109375" style="12" customWidth="1"/>
    <col min="6148" max="6148" width="10" style="12" customWidth="1"/>
    <col min="6149" max="6150" width="8" style="12" customWidth="1"/>
    <col min="6151" max="6396" width="9.140625" style="12"/>
    <col min="6397" max="6397" width="28" style="12" customWidth="1"/>
    <col min="6398" max="6398" width="7.42578125" style="12" customWidth="1"/>
    <col min="6399" max="6399" width="9" style="12" customWidth="1"/>
    <col min="6400" max="6400" width="8.140625" style="12" customWidth="1"/>
    <col min="6401" max="6401" width="8.28515625" style="12" customWidth="1"/>
    <col min="6402" max="6402" width="10.140625" style="12" customWidth="1"/>
    <col min="6403" max="6403" width="10.7109375" style="12" customWidth="1"/>
    <col min="6404" max="6404" width="10" style="12" customWidth="1"/>
    <col min="6405" max="6406" width="8" style="12" customWidth="1"/>
    <col min="6407" max="6652" width="9.140625" style="12"/>
    <col min="6653" max="6653" width="28" style="12" customWidth="1"/>
    <col min="6654" max="6654" width="7.42578125" style="12" customWidth="1"/>
    <col min="6655" max="6655" width="9" style="12" customWidth="1"/>
    <col min="6656" max="6656" width="8.140625" style="12" customWidth="1"/>
    <col min="6657" max="6657" width="8.28515625" style="12" customWidth="1"/>
    <col min="6658" max="6658" width="10.140625" style="12" customWidth="1"/>
    <col min="6659" max="6659" width="10.7109375" style="12" customWidth="1"/>
    <col min="6660" max="6660" width="10" style="12" customWidth="1"/>
    <col min="6661" max="6662" width="8" style="12" customWidth="1"/>
    <col min="6663" max="6908" width="9.140625" style="12"/>
    <col min="6909" max="6909" width="28" style="12" customWidth="1"/>
    <col min="6910" max="6910" width="7.42578125" style="12" customWidth="1"/>
    <col min="6911" max="6911" width="9" style="12" customWidth="1"/>
    <col min="6912" max="6912" width="8.140625" style="12" customWidth="1"/>
    <col min="6913" max="6913" width="8.28515625" style="12" customWidth="1"/>
    <col min="6914" max="6914" width="10.140625" style="12" customWidth="1"/>
    <col min="6915" max="6915" width="10.7109375" style="12" customWidth="1"/>
    <col min="6916" max="6916" width="10" style="12" customWidth="1"/>
    <col min="6917" max="6918" width="8" style="12" customWidth="1"/>
    <col min="6919" max="7164" width="9.140625" style="12"/>
    <col min="7165" max="7165" width="28" style="12" customWidth="1"/>
    <col min="7166" max="7166" width="7.42578125" style="12" customWidth="1"/>
    <col min="7167" max="7167" width="9" style="12" customWidth="1"/>
    <col min="7168" max="7168" width="8.140625" style="12" customWidth="1"/>
    <col min="7169" max="7169" width="8.28515625" style="12" customWidth="1"/>
    <col min="7170" max="7170" width="10.140625" style="12" customWidth="1"/>
    <col min="7171" max="7171" width="10.7109375" style="12" customWidth="1"/>
    <col min="7172" max="7172" width="10" style="12" customWidth="1"/>
    <col min="7173" max="7174" width="8" style="12" customWidth="1"/>
    <col min="7175" max="7420" width="9.140625" style="12"/>
    <col min="7421" max="7421" width="28" style="12" customWidth="1"/>
    <col min="7422" max="7422" width="7.42578125" style="12" customWidth="1"/>
    <col min="7423" max="7423" width="9" style="12" customWidth="1"/>
    <col min="7424" max="7424" width="8.140625" style="12" customWidth="1"/>
    <col min="7425" max="7425" width="8.28515625" style="12" customWidth="1"/>
    <col min="7426" max="7426" width="10.140625" style="12" customWidth="1"/>
    <col min="7427" max="7427" width="10.7109375" style="12" customWidth="1"/>
    <col min="7428" max="7428" width="10" style="12" customWidth="1"/>
    <col min="7429" max="7430" width="8" style="12" customWidth="1"/>
    <col min="7431" max="7676" width="9.140625" style="12"/>
    <col min="7677" max="7677" width="28" style="12" customWidth="1"/>
    <col min="7678" max="7678" width="7.42578125" style="12" customWidth="1"/>
    <col min="7679" max="7679" width="9" style="12" customWidth="1"/>
    <col min="7680" max="7680" width="8.140625" style="12" customWidth="1"/>
    <col min="7681" max="7681" width="8.28515625" style="12" customWidth="1"/>
    <col min="7682" max="7682" width="10.140625" style="12" customWidth="1"/>
    <col min="7683" max="7683" width="10.7109375" style="12" customWidth="1"/>
    <col min="7684" max="7684" width="10" style="12" customWidth="1"/>
    <col min="7685" max="7686" width="8" style="12" customWidth="1"/>
    <col min="7687" max="7932" width="9.140625" style="12"/>
    <col min="7933" max="7933" width="28" style="12" customWidth="1"/>
    <col min="7934" max="7934" width="7.42578125" style="12" customWidth="1"/>
    <col min="7935" max="7935" width="9" style="12" customWidth="1"/>
    <col min="7936" max="7936" width="8.140625" style="12" customWidth="1"/>
    <col min="7937" max="7937" width="8.28515625" style="12" customWidth="1"/>
    <col min="7938" max="7938" width="10.140625" style="12" customWidth="1"/>
    <col min="7939" max="7939" width="10.7109375" style="12" customWidth="1"/>
    <col min="7940" max="7940" width="10" style="12" customWidth="1"/>
    <col min="7941" max="7942" width="8" style="12" customWidth="1"/>
    <col min="7943" max="8188" width="9.140625" style="12"/>
    <col min="8189" max="8189" width="28" style="12" customWidth="1"/>
    <col min="8190" max="8190" width="7.42578125" style="12" customWidth="1"/>
    <col min="8191" max="8191" width="9" style="12" customWidth="1"/>
    <col min="8192" max="8192" width="8.140625" style="12" customWidth="1"/>
    <col min="8193" max="8193" width="8.28515625" style="12" customWidth="1"/>
    <col min="8194" max="8194" width="10.140625" style="12" customWidth="1"/>
    <col min="8195" max="8195" width="10.7109375" style="12" customWidth="1"/>
    <col min="8196" max="8196" width="10" style="12" customWidth="1"/>
    <col min="8197" max="8198" width="8" style="12" customWidth="1"/>
    <col min="8199" max="8444" width="9.140625" style="12"/>
    <col min="8445" max="8445" width="28" style="12" customWidth="1"/>
    <col min="8446" max="8446" width="7.42578125" style="12" customWidth="1"/>
    <col min="8447" max="8447" width="9" style="12" customWidth="1"/>
    <col min="8448" max="8448" width="8.140625" style="12" customWidth="1"/>
    <col min="8449" max="8449" width="8.28515625" style="12" customWidth="1"/>
    <col min="8450" max="8450" width="10.140625" style="12" customWidth="1"/>
    <col min="8451" max="8451" width="10.7109375" style="12" customWidth="1"/>
    <col min="8452" max="8452" width="10" style="12" customWidth="1"/>
    <col min="8453" max="8454" width="8" style="12" customWidth="1"/>
    <col min="8455" max="8700" width="9.140625" style="12"/>
    <col min="8701" max="8701" width="28" style="12" customWidth="1"/>
    <col min="8702" max="8702" width="7.42578125" style="12" customWidth="1"/>
    <col min="8703" max="8703" width="9" style="12" customWidth="1"/>
    <col min="8704" max="8704" width="8.140625" style="12" customWidth="1"/>
    <col min="8705" max="8705" width="8.28515625" style="12" customWidth="1"/>
    <col min="8706" max="8706" width="10.140625" style="12" customWidth="1"/>
    <col min="8707" max="8707" width="10.7109375" style="12" customWidth="1"/>
    <col min="8708" max="8708" width="10" style="12" customWidth="1"/>
    <col min="8709" max="8710" width="8" style="12" customWidth="1"/>
    <col min="8711" max="8956" width="9.140625" style="12"/>
    <col min="8957" max="8957" width="28" style="12" customWidth="1"/>
    <col min="8958" max="8958" width="7.42578125" style="12" customWidth="1"/>
    <col min="8959" max="8959" width="9" style="12" customWidth="1"/>
    <col min="8960" max="8960" width="8.140625" style="12" customWidth="1"/>
    <col min="8961" max="8961" width="8.28515625" style="12" customWidth="1"/>
    <col min="8962" max="8962" width="10.140625" style="12" customWidth="1"/>
    <col min="8963" max="8963" width="10.7109375" style="12" customWidth="1"/>
    <col min="8964" max="8964" width="10" style="12" customWidth="1"/>
    <col min="8965" max="8966" width="8" style="12" customWidth="1"/>
    <col min="8967" max="9212" width="9.140625" style="12"/>
    <col min="9213" max="9213" width="28" style="12" customWidth="1"/>
    <col min="9214" max="9214" width="7.42578125" style="12" customWidth="1"/>
    <col min="9215" max="9215" width="9" style="12" customWidth="1"/>
    <col min="9216" max="9216" width="8.140625" style="12" customWidth="1"/>
    <col min="9217" max="9217" width="8.28515625" style="12" customWidth="1"/>
    <col min="9218" max="9218" width="10.140625" style="12" customWidth="1"/>
    <col min="9219" max="9219" width="10.7109375" style="12" customWidth="1"/>
    <col min="9220" max="9220" width="10" style="12" customWidth="1"/>
    <col min="9221" max="9222" width="8" style="12" customWidth="1"/>
    <col min="9223" max="9468" width="9.140625" style="12"/>
    <col min="9469" max="9469" width="28" style="12" customWidth="1"/>
    <col min="9470" max="9470" width="7.42578125" style="12" customWidth="1"/>
    <col min="9471" max="9471" width="9" style="12" customWidth="1"/>
    <col min="9472" max="9472" width="8.140625" style="12" customWidth="1"/>
    <col min="9473" max="9473" width="8.28515625" style="12" customWidth="1"/>
    <col min="9474" max="9474" width="10.140625" style="12" customWidth="1"/>
    <col min="9475" max="9475" width="10.7109375" style="12" customWidth="1"/>
    <col min="9476" max="9476" width="10" style="12" customWidth="1"/>
    <col min="9477" max="9478" width="8" style="12" customWidth="1"/>
    <col min="9479" max="9724" width="9.140625" style="12"/>
    <col min="9725" max="9725" width="28" style="12" customWidth="1"/>
    <col min="9726" max="9726" width="7.42578125" style="12" customWidth="1"/>
    <col min="9727" max="9727" width="9" style="12" customWidth="1"/>
    <col min="9728" max="9728" width="8.140625" style="12" customWidth="1"/>
    <col min="9729" max="9729" width="8.28515625" style="12" customWidth="1"/>
    <col min="9730" max="9730" width="10.140625" style="12" customWidth="1"/>
    <col min="9731" max="9731" width="10.7109375" style="12" customWidth="1"/>
    <col min="9732" max="9732" width="10" style="12" customWidth="1"/>
    <col min="9733" max="9734" width="8" style="12" customWidth="1"/>
    <col min="9735" max="9980" width="9.140625" style="12"/>
    <col min="9981" max="9981" width="28" style="12" customWidth="1"/>
    <col min="9982" max="9982" width="7.42578125" style="12" customWidth="1"/>
    <col min="9983" max="9983" width="9" style="12" customWidth="1"/>
    <col min="9984" max="9984" width="8.140625" style="12" customWidth="1"/>
    <col min="9985" max="9985" width="8.28515625" style="12" customWidth="1"/>
    <col min="9986" max="9986" width="10.140625" style="12" customWidth="1"/>
    <col min="9987" max="9987" width="10.7109375" style="12" customWidth="1"/>
    <col min="9988" max="9988" width="10" style="12" customWidth="1"/>
    <col min="9989" max="9990" width="8" style="12" customWidth="1"/>
    <col min="9991" max="10236" width="9.140625" style="12"/>
    <col min="10237" max="10237" width="28" style="12" customWidth="1"/>
    <col min="10238" max="10238" width="7.42578125" style="12" customWidth="1"/>
    <col min="10239" max="10239" width="9" style="12" customWidth="1"/>
    <col min="10240" max="10240" width="8.140625" style="12" customWidth="1"/>
    <col min="10241" max="10241" width="8.28515625" style="12" customWidth="1"/>
    <col min="10242" max="10242" width="10.140625" style="12" customWidth="1"/>
    <col min="10243" max="10243" width="10.7109375" style="12" customWidth="1"/>
    <col min="10244" max="10244" width="10" style="12" customWidth="1"/>
    <col min="10245" max="10246" width="8" style="12" customWidth="1"/>
    <col min="10247" max="10492" width="9.140625" style="12"/>
    <col min="10493" max="10493" width="28" style="12" customWidth="1"/>
    <col min="10494" max="10494" width="7.42578125" style="12" customWidth="1"/>
    <col min="10495" max="10495" width="9" style="12" customWidth="1"/>
    <col min="10496" max="10496" width="8.140625" style="12" customWidth="1"/>
    <col min="10497" max="10497" width="8.28515625" style="12" customWidth="1"/>
    <col min="10498" max="10498" width="10.140625" style="12" customWidth="1"/>
    <col min="10499" max="10499" width="10.7109375" style="12" customWidth="1"/>
    <col min="10500" max="10500" width="10" style="12" customWidth="1"/>
    <col min="10501" max="10502" width="8" style="12" customWidth="1"/>
    <col min="10503" max="10748" width="9.140625" style="12"/>
    <col min="10749" max="10749" width="28" style="12" customWidth="1"/>
    <col min="10750" max="10750" width="7.42578125" style="12" customWidth="1"/>
    <col min="10751" max="10751" width="9" style="12" customWidth="1"/>
    <col min="10752" max="10752" width="8.140625" style="12" customWidth="1"/>
    <col min="10753" max="10753" width="8.28515625" style="12" customWidth="1"/>
    <col min="10754" max="10754" width="10.140625" style="12" customWidth="1"/>
    <col min="10755" max="10755" width="10.7109375" style="12" customWidth="1"/>
    <col min="10756" max="10756" width="10" style="12" customWidth="1"/>
    <col min="10757" max="10758" width="8" style="12" customWidth="1"/>
    <col min="10759" max="11004" width="9.140625" style="12"/>
    <col min="11005" max="11005" width="28" style="12" customWidth="1"/>
    <col min="11006" max="11006" width="7.42578125" style="12" customWidth="1"/>
    <col min="11007" max="11007" width="9" style="12" customWidth="1"/>
    <col min="11008" max="11008" width="8.140625" style="12" customWidth="1"/>
    <col min="11009" max="11009" width="8.28515625" style="12" customWidth="1"/>
    <col min="11010" max="11010" width="10.140625" style="12" customWidth="1"/>
    <col min="11011" max="11011" width="10.7109375" style="12" customWidth="1"/>
    <col min="11012" max="11012" width="10" style="12" customWidth="1"/>
    <col min="11013" max="11014" width="8" style="12" customWidth="1"/>
    <col min="11015" max="11260" width="9.140625" style="12"/>
    <col min="11261" max="11261" width="28" style="12" customWidth="1"/>
    <col min="11262" max="11262" width="7.42578125" style="12" customWidth="1"/>
    <col min="11263" max="11263" width="9" style="12" customWidth="1"/>
    <col min="11264" max="11264" width="8.140625" style="12" customWidth="1"/>
    <col min="11265" max="11265" width="8.28515625" style="12" customWidth="1"/>
    <col min="11266" max="11266" width="10.140625" style="12" customWidth="1"/>
    <col min="11267" max="11267" width="10.7109375" style="12" customWidth="1"/>
    <col min="11268" max="11268" width="10" style="12" customWidth="1"/>
    <col min="11269" max="11270" width="8" style="12" customWidth="1"/>
    <col min="11271" max="11516" width="9.140625" style="12"/>
    <col min="11517" max="11517" width="28" style="12" customWidth="1"/>
    <col min="11518" max="11518" width="7.42578125" style="12" customWidth="1"/>
    <col min="11519" max="11519" width="9" style="12" customWidth="1"/>
    <col min="11520" max="11520" width="8.140625" style="12" customWidth="1"/>
    <col min="11521" max="11521" width="8.28515625" style="12" customWidth="1"/>
    <col min="11522" max="11522" width="10.140625" style="12" customWidth="1"/>
    <col min="11523" max="11523" width="10.7109375" style="12" customWidth="1"/>
    <col min="11524" max="11524" width="10" style="12" customWidth="1"/>
    <col min="11525" max="11526" width="8" style="12" customWidth="1"/>
    <col min="11527" max="11772" width="9.140625" style="12"/>
    <col min="11773" max="11773" width="28" style="12" customWidth="1"/>
    <col min="11774" max="11774" width="7.42578125" style="12" customWidth="1"/>
    <col min="11775" max="11775" width="9" style="12" customWidth="1"/>
    <col min="11776" max="11776" width="8.140625" style="12" customWidth="1"/>
    <col min="11777" max="11777" width="8.28515625" style="12" customWidth="1"/>
    <col min="11778" max="11778" width="10.140625" style="12" customWidth="1"/>
    <col min="11779" max="11779" width="10.7109375" style="12" customWidth="1"/>
    <col min="11780" max="11780" width="10" style="12" customWidth="1"/>
    <col min="11781" max="11782" width="8" style="12" customWidth="1"/>
    <col min="11783" max="12028" width="9.140625" style="12"/>
    <col min="12029" max="12029" width="28" style="12" customWidth="1"/>
    <col min="12030" max="12030" width="7.42578125" style="12" customWidth="1"/>
    <col min="12031" max="12031" width="9" style="12" customWidth="1"/>
    <col min="12032" max="12032" width="8.140625" style="12" customWidth="1"/>
    <col min="12033" max="12033" width="8.28515625" style="12" customWidth="1"/>
    <col min="12034" max="12034" width="10.140625" style="12" customWidth="1"/>
    <col min="12035" max="12035" width="10.7109375" style="12" customWidth="1"/>
    <col min="12036" max="12036" width="10" style="12" customWidth="1"/>
    <col min="12037" max="12038" width="8" style="12" customWidth="1"/>
    <col min="12039" max="12284" width="9.140625" style="12"/>
    <col min="12285" max="12285" width="28" style="12" customWidth="1"/>
    <col min="12286" max="12286" width="7.42578125" style="12" customWidth="1"/>
    <col min="12287" max="12287" width="9" style="12" customWidth="1"/>
    <col min="12288" max="12288" width="8.140625" style="12" customWidth="1"/>
    <col min="12289" max="12289" width="8.28515625" style="12" customWidth="1"/>
    <col min="12290" max="12290" width="10.140625" style="12" customWidth="1"/>
    <col min="12291" max="12291" width="10.7109375" style="12" customWidth="1"/>
    <col min="12292" max="12292" width="10" style="12" customWidth="1"/>
    <col min="12293" max="12294" width="8" style="12" customWidth="1"/>
    <col min="12295" max="12540" width="9.140625" style="12"/>
    <col min="12541" max="12541" width="28" style="12" customWidth="1"/>
    <col min="12542" max="12542" width="7.42578125" style="12" customWidth="1"/>
    <col min="12543" max="12543" width="9" style="12" customWidth="1"/>
    <col min="12544" max="12544" width="8.140625" style="12" customWidth="1"/>
    <col min="12545" max="12545" width="8.28515625" style="12" customWidth="1"/>
    <col min="12546" max="12546" width="10.140625" style="12" customWidth="1"/>
    <col min="12547" max="12547" width="10.7109375" style="12" customWidth="1"/>
    <col min="12548" max="12548" width="10" style="12" customWidth="1"/>
    <col min="12549" max="12550" width="8" style="12" customWidth="1"/>
    <col min="12551" max="12796" width="9.140625" style="12"/>
    <col min="12797" max="12797" width="28" style="12" customWidth="1"/>
    <col min="12798" max="12798" width="7.42578125" style="12" customWidth="1"/>
    <col min="12799" max="12799" width="9" style="12" customWidth="1"/>
    <col min="12800" max="12800" width="8.140625" style="12" customWidth="1"/>
    <col min="12801" max="12801" width="8.28515625" style="12" customWidth="1"/>
    <col min="12802" max="12802" width="10.140625" style="12" customWidth="1"/>
    <col min="12803" max="12803" width="10.7109375" style="12" customWidth="1"/>
    <col min="12804" max="12804" width="10" style="12" customWidth="1"/>
    <col min="12805" max="12806" width="8" style="12" customWidth="1"/>
    <col min="12807" max="13052" width="9.140625" style="12"/>
    <col min="13053" max="13053" width="28" style="12" customWidth="1"/>
    <col min="13054" max="13054" width="7.42578125" style="12" customWidth="1"/>
    <col min="13055" max="13055" width="9" style="12" customWidth="1"/>
    <col min="13056" max="13056" width="8.140625" style="12" customWidth="1"/>
    <col min="13057" max="13057" width="8.28515625" style="12" customWidth="1"/>
    <col min="13058" max="13058" width="10.140625" style="12" customWidth="1"/>
    <col min="13059" max="13059" width="10.7109375" style="12" customWidth="1"/>
    <col min="13060" max="13060" width="10" style="12" customWidth="1"/>
    <col min="13061" max="13062" width="8" style="12" customWidth="1"/>
    <col min="13063" max="13308" width="9.140625" style="12"/>
    <col min="13309" max="13309" width="28" style="12" customWidth="1"/>
    <col min="13310" max="13310" width="7.42578125" style="12" customWidth="1"/>
    <col min="13311" max="13311" width="9" style="12" customWidth="1"/>
    <col min="13312" max="13312" width="8.140625" style="12" customWidth="1"/>
    <col min="13313" max="13313" width="8.28515625" style="12" customWidth="1"/>
    <col min="13314" max="13314" width="10.140625" style="12" customWidth="1"/>
    <col min="13315" max="13315" width="10.7109375" style="12" customWidth="1"/>
    <col min="13316" max="13316" width="10" style="12" customWidth="1"/>
    <col min="13317" max="13318" width="8" style="12" customWidth="1"/>
    <col min="13319" max="13564" width="9.140625" style="12"/>
    <col min="13565" max="13565" width="28" style="12" customWidth="1"/>
    <col min="13566" max="13566" width="7.42578125" style="12" customWidth="1"/>
    <col min="13567" max="13567" width="9" style="12" customWidth="1"/>
    <col min="13568" max="13568" width="8.140625" style="12" customWidth="1"/>
    <col min="13569" max="13569" width="8.28515625" style="12" customWidth="1"/>
    <col min="13570" max="13570" width="10.140625" style="12" customWidth="1"/>
    <col min="13571" max="13571" width="10.7109375" style="12" customWidth="1"/>
    <col min="13572" max="13572" width="10" style="12" customWidth="1"/>
    <col min="13573" max="13574" width="8" style="12" customWidth="1"/>
    <col min="13575" max="13820" width="9.140625" style="12"/>
    <col min="13821" max="13821" width="28" style="12" customWidth="1"/>
    <col min="13822" max="13822" width="7.42578125" style="12" customWidth="1"/>
    <col min="13823" max="13823" width="9" style="12" customWidth="1"/>
    <col min="13824" max="13824" width="8.140625" style="12" customWidth="1"/>
    <col min="13825" max="13825" width="8.28515625" style="12" customWidth="1"/>
    <col min="13826" max="13826" width="10.140625" style="12" customWidth="1"/>
    <col min="13827" max="13827" width="10.7109375" style="12" customWidth="1"/>
    <col min="13828" max="13828" width="10" style="12" customWidth="1"/>
    <col min="13829" max="13830" width="8" style="12" customWidth="1"/>
    <col min="13831" max="14076" width="9.140625" style="12"/>
    <col min="14077" max="14077" width="28" style="12" customWidth="1"/>
    <col min="14078" max="14078" width="7.42578125" style="12" customWidth="1"/>
    <col min="14079" max="14079" width="9" style="12" customWidth="1"/>
    <col min="14080" max="14080" width="8.140625" style="12" customWidth="1"/>
    <col min="14081" max="14081" width="8.28515625" style="12" customWidth="1"/>
    <col min="14082" max="14082" width="10.140625" style="12" customWidth="1"/>
    <col min="14083" max="14083" width="10.7109375" style="12" customWidth="1"/>
    <col min="14084" max="14084" width="10" style="12" customWidth="1"/>
    <col min="14085" max="14086" width="8" style="12" customWidth="1"/>
    <col min="14087" max="14332" width="9.140625" style="12"/>
    <col min="14333" max="14333" width="28" style="12" customWidth="1"/>
    <col min="14334" max="14334" width="7.42578125" style="12" customWidth="1"/>
    <col min="14335" max="14335" width="9" style="12" customWidth="1"/>
    <col min="14336" max="14336" width="8.140625" style="12" customWidth="1"/>
    <col min="14337" max="14337" width="8.28515625" style="12" customWidth="1"/>
    <col min="14338" max="14338" width="10.140625" style="12" customWidth="1"/>
    <col min="14339" max="14339" width="10.7109375" style="12" customWidth="1"/>
    <col min="14340" max="14340" width="10" style="12" customWidth="1"/>
    <col min="14341" max="14342" width="8" style="12" customWidth="1"/>
    <col min="14343" max="14588" width="9.140625" style="12"/>
    <col min="14589" max="14589" width="28" style="12" customWidth="1"/>
    <col min="14590" max="14590" width="7.42578125" style="12" customWidth="1"/>
    <col min="14591" max="14591" width="9" style="12" customWidth="1"/>
    <col min="14592" max="14592" width="8.140625" style="12" customWidth="1"/>
    <col min="14593" max="14593" width="8.28515625" style="12" customWidth="1"/>
    <col min="14594" max="14594" width="10.140625" style="12" customWidth="1"/>
    <col min="14595" max="14595" width="10.7109375" style="12" customWidth="1"/>
    <col min="14596" max="14596" width="10" style="12" customWidth="1"/>
    <col min="14597" max="14598" width="8" style="12" customWidth="1"/>
    <col min="14599" max="14844" width="9.140625" style="12"/>
    <col min="14845" max="14845" width="28" style="12" customWidth="1"/>
    <col min="14846" max="14846" width="7.42578125" style="12" customWidth="1"/>
    <col min="14847" max="14847" width="9" style="12" customWidth="1"/>
    <col min="14848" max="14848" width="8.140625" style="12" customWidth="1"/>
    <col min="14849" max="14849" width="8.28515625" style="12" customWidth="1"/>
    <col min="14850" max="14850" width="10.140625" style="12" customWidth="1"/>
    <col min="14851" max="14851" width="10.7109375" style="12" customWidth="1"/>
    <col min="14852" max="14852" width="10" style="12" customWidth="1"/>
    <col min="14853" max="14854" width="8" style="12" customWidth="1"/>
    <col min="14855" max="15100" width="9.140625" style="12"/>
    <col min="15101" max="15101" width="28" style="12" customWidth="1"/>
    <col min="15102" max="15102" width="7.42578125" style="12" customWidth="1"/>
    <col min="15103" max="15103" width="9" style="12" customWidth="1"/>
    <col min="15104" max="15104" width="8.140625" style="12" customWidth="1"/>
    <col min="15105" max="15105" width="8.28515625" style="12" customWidth="1"/>
    <col min="15106" max="15106" width="10.140625" style="12" customWidth="1"/>
    <col min="15107" max="15107" width="10.7109375" style="12" customWidth="1"/>
    <col min="15108" max="15108" width="10" style="12" customWidth="1"/>
    <col min="15109" max="15110" width="8" style="12" customWidth="1"/>
    <col min="15111" max="15356" width="9.140625" style="12"/>
    <col min="15357" max="15357" width="28" style="12" customWidth="1"/>
    <col min="15358" max="15358" width="7.42578125" style="12" customWidth="1"/>
    <col min="15359" max="15359" width="9" style="12" customWidth="1"/>
    <col min="15360" max="15360" width="8.140625" style="12" customWidth="1"/>
    <col min="15361" max="15361" width="8.28515625" style="12" customWidth="1"/>
    <col min="15362" max="15362" width="10.140625" style="12" customWidth="1"/>
    <col min="15363" max="15363" width="10.7109375" style="12" customWidth="1"/>
    <col min="15364" max="15364" width="10" style="12" customWidth="1"/>
    <col min="15365" max="15366" width="8" style="12" customWidth="1"/>
    <col min="15367" max="15612" width="9.140625" style="12"/>
    <col min="15613" max="15613" width="28" style="12" customWidth="1"/>
    <col min="15614" max="15614" width="7.42578125" style="12" customWidth="1"/>
    <col min="15615" max="15615" width="9" style="12" customWidth="1"/>
    <col min="15616" max="15616" width="8.140625" style="12" customWidth="1"/>
    <col min="15617" max="15617" width="8.28515625" style="12" customWidth="1"/>
    <col min="15618" max="15618" width="10.140625" style="12" customWidth="1"/>
    <col min="15619" max="15619" width="10.7109375" style="12" customWidth="1"/>
    <col min="15620" max="15620" width="10" style="12" customWidth="1"/>
    <col min="15621" max="15622" width="8" style="12" customWidth="1"/>
    <col min="15623" max="15868" width="9.140625" style="12"/>
    <col min="15869" max="15869" width="28" style="12" customWidth="1"/>
    <col min="15870" max="15870" width="7.42578125" style="12" customWidth="1"/>
    <col min="15871" max="15871" width="9" style="12" customWidth="1"/>
    <col min="15872" max="15872" width="8.140625" style="12" customWidth="1"/>
    <col min="15873" max="15873" width="8.28515625" style="12" customWidth="1"/>
    <col min="15874" max="15874" width="10.140625" style="12" customWidth="1"/>
    <col min="15875" max="15875" width="10.7109375" style="12" customWidth="1"/>
    <col min="15876" max="15876" width="10" style="12" customWidth="1"/>
    <col min="15877" max="15878" width="8" style="12" customWidth="1"/>
    <col min="15879" max="16124" width="9.140625" style="12"/>
    <col min="16125" max="16125" width="28" style="12" customWidth="1"/>
    <col min="16126" max="16126" width="7.42578125" style="12" customWidth="1"/>
    <col min="16127" max="16127" width="9" style="12" customWidth="1"/>
    <col min="16128" max="16128" width="8.140625" style="12" customWidth="1"/>
    <col min="16129" max="16129" width="8.28515625" style="12" customWidth="1"/>
    <col min="16130" max="16130" width="10.140625" style="12" customWidth="1"/>
    <col min="16131" max="16131" width="10.7109375" style="12" customWidth="1"/>
    <col min="16132" max="16132" width="10" style="12" customWidth="1"/>
    <col min="16133" max="16134" width="8" style="12" customWidth="1"/>
    <col min="16135" max="16384" width="9.140625" style="12"/>
  </cols>
  <sheetData>
    <row r="1" spans="1:10" ht="33" customHeight="1" x14ac:dyDescent="0.25">
      <c r="F1" s="44" t="s">
        <v>154</v>
      </c>
      <c r="G1" s="44"/>
      <c r="H1" s="44"/>
      <c r="I1" s="44"/>
      <c r="J1" s="44"/>
    </row>
    <row r="2" spans="1:10" ht="27.75" customHeight="1" x14ac:dyDescent="0.25">
      <c r="E2" s="15"/>
      <c r="F2" s="44" t="s">
        <v>21</v>
      </c>
      <c r="G2" s="44"/>
      <c r="H2" s="44"/>
      <c r="I2" s="44"/>
      <c r="J2" s="44"/>
    </row>
    <row r="3" spans="1:10" ht="34.5" customHeight="1" x14ac:dyDescent="0.25">
      <c r="A3" s="45" t="s">
        <v>22</v>
      </c>
      <c r="B3" s="45"/>
      <c r="C3" s="45"/>
      <c r="D3" s="45"/>
      <c r="E3" s="45"/>
      <c r="F3" s="45"/>
      <c r="G3" s="45"/>
      <c r="H3" s="45"/>
      <c r="I3" s="45"/>
      <c r="J3" s="45"/>
    </row>
    <row r="4" spans="1:10" ht="36" customHeight="1" x14ac:dyDescent="0.25">
      <c r="A4" s="16" t="s">
        <v>23</v>
      </c>
      <c r="B4" s="17" t="s">
        <v>24</v>
      </c>
      <c r="C4" s="18" t="s">
        <v>25</v>
      </c>
      <c r="D4" s="18" t="s">
        <v>26</v>
      </c>
      <c r="E4" s="18" t="s">
        <v>27</v>
      </c>
      <c r="F4" s="18" t="s">
        <v>28</v>
      </c>
      <c r="G4" s="19" t="s">
        <v>29</v>
      </c>
      <c r="H4" s="20" t="s">
        <v>30</v>
      </c>
      <c r="I4" s="20" t="s">
        <v>172</v>
      </c>
      <c r="J4" s="21" t="s">
        <v>31</v>
      </c>
    </row>
    <row r="5" spans="1:10" x14ac:dyDescent="0.25">
      <c r="A5" s="22" t="s">
        <v>32</v>
      </c>
      <c r="B5" s="23" t="s">
        <v>33</v>
      </c>
      <c r="C5" s="24">
        <v>0.80179999999999996</v>
      </c>
      <c r="D5" s="24">
        <v>0.99490000000000001</v>
      </c>
      <c r="E5" s="24">
        <v>0.96560000000000001</v>
      </c>
      <c r="F5" s="24">
        <v>0.97319999999999995</v>
      </c>
      <c r="G5" s="25">
        <v>0.98799999999999999</v>
      </c>
      <c r="H5" s="26">
        <v>0.74060000000000004</v>
      </c>
      <c r="I5" s="26">
        <v>0.73470000000000002</v>
      </c>
      <c r="J5" s="27">
        <v>2</v>
      </c>
    </row>
    <row r="6" spans="1:10" ht="22.5" x14ac:dyDescent="0.25">
      <c r="A6" s="22" t="s">
        <v>34</v>
      </c>
      <c r="B6" s="23" t="s">
        <v>35</v>
      </c>
      <c r="C6" s="24">
        <v>0.86460000000000004</v>
      </c>
      <c r="D6" s="24">
        <v>0.99490000000000001</v>
      </c>
      <c r="E6" s="24">
        <v>0.96560000000000001</v>
      </c>
      <c r="F6" s="24">
        <v>0.97319999999999995</v>
      </c>
      <c r="G6" s="25">
        <v>0.98799999999999999</v>
      </c>
      <c r="H6" s="28">
        <v>0.79859999999999998</v>
      </c>
      <c r="I6" s="28">
        <v>0.75819999999999999</v>
      </c>
      <c r="J6" s="27">
        <v>3</v>
      </c>
    </row>
    <row r="7" spans="1:10" x14ac:dyDescent="0.25">
      <c r="A7" s="22" t="s">
        <v>36</v>
      </c>
      <c r="B7" s="23" t="s">
        <v>37</v>
      </c>
      <c r="C7" s="24">
        <v>0.81559999999999999</v>
      </c>
      <c r="D7" s="24">
        <v>0.99490000000000001</v>
      </c>
      <c r="E7" s="24">
        <v>0.96560000000000001</v>
      </c>
      <c r="F7" s="24">
        <v>0.97319999999999995</v>
      </c>
      <c r="G7" s="25">
        <v>1</v>
      </c>
      <c r="H7" s="26">
        <v>0.76249999999999996</v>
      </c>
      <c r="I7" s="26">
        <v>0.75819999999999999</v>
      </c>
      <c r="J7" s="27">
        <v>3</v>
      </c>
    </row>
    <row r="8" spans="1:10" x14ac:dyDescent="0.25">
      <c r="A8" s="22" t="s">
        <v>38</v>
      </c>
      <c r="B8" s="23" t="s">
        <v>39</v>
      </c>
      <c r="C8" s="24">
        <v>0.8347</v>
      </c>
      <c r="D8" s="24">
        <v>0.99490000000000001</v>
      </c>
      <c r="E8" s="24">
        <v>0.96560000000000001</v>
      </c>
      <c r="F8" s="24">
        <v>0.97319999999999995</v>
      </c>
      <c r="G8" s="25">
        <v>1.1000000000000001</v>
      </c>
      <c r="H8" s="26">
        <v>0.85840000000000005</v>
      </c>
      <c r="I8" s="26">
        <v>0.88839999999999997</v>
      </c>
      <c r="J8" s="27">
        <v>4</v>
      </c>
    </row>
    <row r="9" spans="1:10" x14ac:dyDescent="0.25">
      <c r="A9" s="22" t="s">
        <v>40</v>
      </c>
      <c r="B9" s="23" t="s">
        <v>41</v>
      </c>
      <c r="C9" s="24">
        <v>1.2153</v>
      </c>
      <c r="D9" s="24">
        <v>0.99490000000000001</v>
      </c>
      <c r="E9" s="24">
        <v>0.96560000000000001</v>
      </c>
      <c r="F9" s="24">
        <v>0.97319999999999995</v>
      </c>
      <c r="G9" s="25">
        <v>1</v>
      </c>
      <c r="H9" s="26">
        <v>1.1362000000000001</v>
      </c>
      <c r="I9" s="26">
        <v>1.1263000000000001</v>
      </c>
      <c r="J9" s="27">
        <v>8</v>
      </c>
    </row>
    <row r="10" spans="1:10" x14ac:dyDescent="0.25">
      <c r="A10" s="22" t="s">
        <v>42</v>
      </c>
      <c r="B10" s="23" t="s">
        <v>43</v>
      </c>
      <c r="C10" s="24">
        <v>1.0568</v>
      </c>
      <c r="D10" s="24">
        <v>0.99490000000000001</v>
      </c>
      <c r="E10" s="24">
        <v>0.96560000000000001</v>
      </c>
      <c r="F10" s="24">
        <v>0.97319999999999995</v>
      </c>
      <c r="G10" s="25">
        <v>1</v>
      </c>
      <c r="H10" s="41">
        <v>0.98799999999999999</v>
      </c>
      <c r="I10" s="28">
        <v>0.97989999999999999</v>
      </c>
      <c r="J10" s="27">
        <v>5</v>
      </c>
    </row>
    <row r="11" spans="1:10" x14ac:dyDescent="0.25">
      <c r="A11" s="22" t="s">
        <v>44</v>
      </c>
      <c r="B11" s="23" t="s">
        <v>45</v>
      </c>
      <c r="C11" s="24">
        <v>1.7341</v>
      </c>
      <c r="D11" s="24">
        <v>0.99490000000000001</v>
      </c>
      <c r="E11" s="24">
        <v>0.96560000000000001</v>
      </c>
      <c r="F11" s="24">
        <v>0.97319999999999995</v>
      </c>
      <c r="G11" s="25">
        <v>0.98799999999999999</v>
      </c>
      <c r="H11" s="28">
        <v>1.6017999999999999</v>
      </c>
      <c r="I11" s="28">
        <v>1.5808</v>
      </c>
      <c r="J11" s="27">
        <v>11</v>
      </c>
    </row>
    <row r="12" spans="1:10" ht="22.5" x14ac:dyDescent="0.25">
      <c r="A12" s="22" t="s">
        <v>46</v>
      </c>
      <c r="B12" s="23" t="s">
        <v>47</v>
      </c>
      <c r="C12" s="24">
        <v>0.97640000000000005</v>
      </c>
      <c r="D12" s="24">
        <v>0.99490000000000001</v>
      </c>
      <c r="E12" s="24">
        <v>0.96560000000000001</v>
      </c>
      <c r="F12" s="24">
        <v>0.97319999999999995</v>
      </c>
      <c r="G12" s="25">
        <v>0.98799999999999999</v>
      </c>
      <c r="H12" s="28">
        <v>0.90190000000000003</v>
      </c>
      <c r="I12" s="28">
        <v>0.88839999999999997</v>
      </c>
      <c r="J12" s="27">
        <v>4</v>
      </c>
    </row>
    <row r="13" spans="1:10" x14ac:dyDescent="0.25">
      <c r="A13" s="22" t="s">
        <v>48</v>
      </c>
      <c r="B13" s="23" t="s">
        <v>49</v>
      </c>
      <c r="C13" s="24">
        <v>0.81720000000000004</v>
      </c>
      <c r="D13" s="24">
        <v>0.99490000000000001</v>
      </c>
      <c r="E13" s="24">
        <v>0.96560000000000001</v>
      </c>
      <c r="F13" s="24">
        <v>0.97319999999999995</v>
      </c>
      <c r="G13" s="25">
        <v>0.98799999999999999</v>
      </c>
      <c r="H13" s="26">
        <v>0.75490000000000002</v>
      </c>
      <c r="I13" s="26">
        <v>0.75819999999999999</v>
      </c>
      <c r="J13" s="27">
        <v>3</v>
      </c>
    </row>
    <row r="14" spans="1:10" x14ac:dyDescent="0.25">
      <c r="A14" s="22" t="s">
        <v>50</v>
      </c>
      <c r="B14" s="23" t="s">
        <v>51</v>
      </c>
      <c r="C14" s="24">
        <v>0.81230000000000002</v>
      </c>
      <c r="D14" s="24">
        <v>0.99490000000000001</v>
      </c>
      <c r="E14" s="24">
        <v>0.96560000000000001</v>
      </c>
      <c r="F14" s="24">
        <v>0.97319999999999995</v>
      </c>
      <c r="G14" s="25">
        <v>0.98799999999999999</v>
      </c>
      <c r="H14" s="26">
        <v>0.75029999999999997</v>
      </c>
      <c r="I14" s="26">
        <v>0.75819999999999999</v>
      </c>
      <c r="J14" s="27">
        <v>3</v>
      </c>
    </row>
    <row r="15" spans="1:10" x14ac:dyDescent="0.25">
      <c r="A15" s="22" t="s">
        <v>52</v>
      </c>
      <c r="B15" s="23" t="s">
        <v>53</v>
      </c>
      <c r="C15" s="24">
        <v>0.81610000000000005</v>
      </c>
      <c r="D15" s="24">
        <v>0.99490000000000001</v>
      </c>
      <c r="E15" s="24">
        <v>0.96560000000000001</v>
      </c>
      <c r="F15" s="24">
        <v>0.97319999999999995</v>
      </c>
      <c r="G15" s="25">
        <v>0.98799999999999999</v>
      </c>
      <c r="H15" s="26">
        <v>0.75380000000000003</v>
      </c>
      <c r="I15" s="26">
        <v>0.75819999999999999</v>
      </c>
      <c r="J15" s="27">
        <v>3</v>
      </c>
    </row>
    <row r="16" spans="1:10" x14ac:dyDescent="0.25">
      <c r="A16" s="22" t="s">
        <v>54</v>
      </c>
      <c r="B16" s="23" t="s">
        <v>55</v>
      </c>
      <c r="C16" s="24">
        <v>1.6840999999999999</v>
      </c>
      <c r="D16" s="24">
        <v>0.99490000000000001</v>
      </c>
      <c r="E16" s="24">
        <v>0.96560000000000001</v>
      </c>
      <c r="F16" s="24">
        <v>0.97319999999999995</v>
      </c>
      <c r="G16" s="25">
        <v>0.98799999999999999</v>
      </c>
      <c r="H16" s="40">
        <f>C16*D16*E16*F16*G16</f>
        <v>1.5556000000000001</v>
      </c>
      <c r="I16" s="39">
        <v>1.5808</v>
      </c>
      <c r="J16" s="27">
        <v>11</v>
      </c>
    </row>
    <row r="17" spans="1:10" x14ac:dyDescent="0.25">
      <c r="A17" s="22" t="s">
        <v>56</v>
      </c>
      <c r="B17" s="23" t="s">
        <v>57</v>
      </c>
      <c r="C17" s="24">
        <v>0.98429999999999995</v>
      </c>
      <c r="D17" s="24">
        <v>0.99490000000000001</v>
      </c>
      <c r="E17" s="24">
        <v>0.96560000000000001</v>
      </c>
      <c r="F17" s="24">
        <v>0.97319999999999995</v>
      </c>
      <c r="G17" s="25">
        <v>0.98799999999999999</v>
      </c>
      <c r="H17" s="28">
        <v>0.90920000000000001</v>
      </c>
      <c r="I17" s="28">
        <v>0.88839999999999997</v>
      </c>
      <c r="J17" s="27">
        <v>4</v>
      </c>
    </row>
    <row r="18" spans="1:10" x14ac:dyDescent="0.25">
      <c r="A18" s="22" t="s">
        <v>58</v>
      </c>
      <c r="B18" s="23" t="s">
        <v>59</v>
      </c>
      <c r="C18" s="24">
        <v>1.6944999999999999</v>
      </c>
      <c r="D18" s="24">
        <v>0.99490000000000001</v>
      </c>
      <c r="E18" s="24">
        <v>0.96560000000000001</v>
      </c>
      <c r="F18" s="24">
        <v>0.97319999999999995</v>
      </c>
      <c r="G18" s="25">
        <v>0.98799999999999999</v>
      </c>
      <c r="H18" s="26">
        <v>1.5651999999999999</v>
      </c>
      <c r="I18" s="26">
        <v>1.5808</v>
      </c>
      <c r="J18" s="27">
        <v>11</v>
      </c>
    </row>
    <row r="19" spans="1:10" x14ac:dyDescent="0.25">
      <c r="A19" s="22" t="s">
        <v>60</v>
      </c>
      <c r="B19" s="23" t="s">
        <v>61</v>
      </c>
      <c r="C19" s="24">
        <v>0.99399999999999999</v>
      </c>
      <c r="D19" s="24">
        <v>0.99490000000000001</v>
      </c>
      <c r="E19" s="24">
        <v>0.96560000000000001</v>
      </c>
      <c r="F19" s="24">
        <v>0.97319999999999995</v>
      </c>
      <c r="G19" s="25">
        <v>1.1000000000000001</v>
      </c>
      <c r="H19" s="28">
        <v>1.0223</v>
      </c>
      <c r="I19" s="28">
        <v>1.0383</v>
      </c>
      <c r="J19" s="27">
        <v>6</v>
      </c>
    </row>
    <row r="20" spans="1:10" x14ac:dyDescent="0.25">
      <c r="A20" s="22" t="s">
        <v>62</v>
      </c>
      <c r="B20" s="23" t="s">
        <v>63</v>
      </c>
      <c r="C20" s="24">
        <v>1.0182</v>
      </c>
      <c r="D20" s="24">
        <v>0.99490000000000001</v>
      </c>
      <c r="E20" s="24">
        <v>0.96560000000000001</v>
      </c>
      <c r="F20" s="24">
        <v>0.97319999999999995</v>
      </c>
      <c r="G20" s="25">
        <v>1</v>
      </c>
      <c r="H20" s="28">
        <v>0.95189999999999997</v>
      </c>
      <c r="I20" s="28">
        <v>0.97989999999999999</v>
      </c>
      <c r="J20" s="27">
        <v>5</v>
      </c>
    </row>
    <row r="21" spans="1:10" x14ac:dyDescent="0.25">
      <c r="A21" s="22" t="s">
        <v>64</v>
      </c>
      <c r="B21" s="23" t="s">
        <v>65</v>
      </c>
      <c r="C21" s="24">
        <v>1.0046999999999999</v>
      </c>
      <c r="D21" s="24">
        <v>0.99490000000000001</v>
      </c>
      <c r="E21" s="24">
        <v>1.0349999999999999</v>
      </c>
      <c r="F21" s="24">
        <v>1.028</v>
      </c>
      <c r="G21" s="25">
        <v>0.98799999999999999</v>
      </c>
      <c r="H21" s="28">
        <v>1.0508</v>
      </c>
      <c r="I21" s="28">
        <v>1.0641</v>
      </c>
      <c r="J21" s="27">
        <v>7</v>
      </c>
    </row>
    <row r="22" spans="1:10" x14ac:dyDescent="0.25">
      <c r="A22" s="22" t="s">
        <v>66</v>
      </c>
      <c r="B22" s="23" t="s">
        <v>67</v>
      </c>
      <c r="C22" s="24">
        <v>1.0274000000000001</v>
      </c>
      <c r="D22" s="24">
        <v>0.99490000000000001</v>
      </c>
      <c r="E22" s="24">
        <v>1.03</v>
      </c>
      <c r="F22" s="24">
        <v>1.032</v>
      </c>
      <c r="G22" s="25">
        <v>1</v>
      </c>
      <c r="H22" s="28">
        <v>1.0865</v>
      </c>
      <c r="I22" s="28">
        <v>1.0641</v>
      </c>
      <c r="J22" s="27">
        <v>7</v>
      </c>
    </row>
    <row r="23" spans="1:10" x14ac:dyDescent="0.25">
      <c r="A23" s="22" t="s">
        <v>68</v>
      </c>
      <c r="B23" s="23" t="s">
        <v>69</v>
      </c>
      <c r="C23" s="24">
        <v>0.98809999999999998</v>
      </c>
      <c r="D23" s="24">
        <v>0.99490000000000001</v>
      </c>
      <c r="E23" s="24">
        <v>1.03</v>
      </c>
      <c r="F23" s="24">
        <v>1.028</v>
      </c>
      <c r="G23" s="25">
        <v>0.98799999999999999</v>
      </c>
      <c r="H23" s="28">
        <v>1.0284</v>
      </c>
      <c r="I23" s="28">
        <v>1.0383</v>
      </c>
      <c r="J23" s="27">
        <v>6</v>
      </c>
    </row>
    <row r="24" spans="1:10" x14ac:dyDescent="0.25">
      <c r="A24" s="22" t="s">
        <v>70</v>
      </c>
      <c r="B24" s="23" t="s">
        <v>71</v>
      </c>
      <c r="C24" s="24">
        <v>1.0229999999999999</v>
      </c>
      <c r="D24" s="24">
        <v>0.99490000000000001</v>
      </c>
      <c r="E24" s="24">
        <v>1.04</v>
      </c>
      <c r="F24" s="24">
        <v>1.028</v>
      </c>
      <c r="G24" s="25">
        <v>1</v>
      </c>
      <c r="H24" s="28">
        <v>1.0881000000000001</v>
      </c>
      <c r="I24" s="28">
        <v>1.0641</v>
      </c>
      <c r="J24" s="27">
        <v>7</v>
      </c>
    </row>
    <row r="25" spans="1:10" x14ac:dyDescent="0.25">
      <c r="A25" s="22" t="s">
        <v>72</v>
      </c>
      <c r="B25" s="23" t="s">
        <v>73</v>
      </c>
      <c r="C25" s="24">
        <v>0.95930000000000004</v>
      </c>
      <c r="D25" s="24">
        <v>1.06</v>
      </c>
      <c r="E25" s="24">
        <v>1.0549999999999999</v>
      </c>
      <c r="F25" s="24">
        <v>1.032</v>
      </c>
      <c r="G25" s="25">
        <v>1</v>
      </c>
      <c r="H25" s="26">
        <v>1.1071</v>
      </c>
      <c r="I25" s="26">
        <v>1.1263000000000001</v>
      </c>
      <c r="J25" s="27">
        <v>8</v>
      </c>
    </row>
    <row r="26" spans="1:10" x14ac:dyDescent="0.25">
      <c r="A26" s="22" t="s">
        <v>74</v>
      </c>
      <c r="B26" s="23" t="s">
        <v>75</v>
      </c>
      <c r="C26" s="24">
        <v>0.96319999999999995</v>
      </c>
      <c r="D26" s="24">
        <v>1.0149999999999999</v>
      </c>
      <c r="E26" s="24">
        <v>1.06</v>
      </c>
      <c r="F26" s="24">
        <v>1.024</v>
      </c>
      <c r="G26" s="25">
        <v>0.98799999999999999</v>
      </c>
      <c r="H26" s="28">
        <v>1.0484</v>
      </c>
      <c r="I26" s="28">
        <v>1.0383</v>
      </c>
      <c r="J26" s="27">
        <v>6</v>
      </c>
    </row>
    <row r="27" spans="1:10" x14ac:dyDescent="0.25">
      <c r="A27" s="22" t="s">
        <v>76</v>
      </c>
      <c r="B27" s="23" t="s">
        <v>77</v>
      </c>
      <c r="C27" s="24">
        <v>0.97909999999999997</v>
      </c>
      <c r="D27" s="24">
        <v>1.0449999999999999</v>
      </c>
      <c r="E27" s="24">
        <v>1.0549999999999999</v>
      </c>
      <c r="F27" s="24">
        <v>1.024</v>
      </c>
      <c r="G27" s="25">
        <v>0.98799999999999999</v>
      </c>
      <c r="H27" s="26">
        <v>1.0921000000000001</v>
      </c>
      <c r="I27" s="26">
        <v>1.0641</v>
      </c>
      <c r="J27" s="27">
        <v>7</v>
      </c>
    </row>
    <row r="28" spans="1:10" x14ac:dyDescent="0.25">
      <c r="A28" s="22" t="s">
        <v>78</v>
      </c>
      <c r="B28" s="23" t="s">
        <v>79</v>
      </c>
      <c r="C28" s="24">
        <v>1.0065</v>
      </c>
      <c r="D28" s="24">
        <v>0.99490000000000001</v>
      </c>
      <c r="E28" s="24">
        <v>1.0149999999999999</v>
      </c>
      <c r="F28" s="24">
        <v>1.032</v>
      </c>
      <c r="G28" s="25">
        <v>1</v>
      </c>
      <c r="H28" s="28">
        <v>1.0488999999999999</v>
      </c>
      <c r="I28" s="28">
        <v>1.0383</v>
      </c>
      <c r="J28" s="27">
        <v>6</v>
      </c>
    </row>
    <row r="29" spans="1:10" x14ac:dyDescent="0.25">
      <c r="A29" s="22" t="s">
        <v>80</v>
      </c>
      <c r="B29" s="23" t="s">
        <v>81</v>
      </c>
      <c r="C29" s="24">
        <v>0.97760000000000002</v>
      </c>
      <c r="D29" s="24">
        <v>1.06</v>
      </c>
      <c r="E29" s="24">
        <v>1.0449999999999999</v>
      </c>
      <c r="F29" s="24">
        <v>1.032</v>
      </c>
      <c r="G29" s="25">
        <v>0.98799999999999999</v>
      </c>
      <c r="H29" s="26">
        <v>1.1041000000000001</v>
      </c>
      <c r="I29" s="26">
        <v>1.1263000000000001</v>
      </c>
      <c r="J29" s="27">
        <v>8</v>
      </c>
    </row>
    <row r="30" spans="1:10" x14ac:dyDescent="0.25">
      <c r="A30" s="22" t="s">
        <v>82</v>
      </c>
      <c r="B30" s="23" t="s">
        <v>83</v>
      </c>
      <c r="C30" s="24">
        <v>0.98350000000000004</v>
      </c>
      <c r="D30" s="24">
        <v>1.0449999999999999</v>
      </c>
      <c r="E30" s="24">
        <v>1.0149999999999999</v>
      </c>
      <c r="F30" s="24">
        <v>1.032</v>
      </c>
      <c r="G30" s="25">
        <v>0.98799999999999999</v>
      </c>
      <c r="H30" s="28">
        <v>1.0636000000000001</v>
      </c>
      <c r="I30" s="28">
        <v>1.0641</v>
      </c>
      <c r="J30" s="27">
        <v>7</v>
      </c>
    </row>
    <row r="31" spans="1:10" x14ac:dyDescent="0.25">
      <c r="A31" s="22" t="s">
        <v>84</v>
      </c>
      <c r="B31" s="23" t="s">
        <v>85</v>
      </c>
      <c r="C31" s="24">
        <v>0.99909999999999999</v>
      </c>
      <c r="D31" s="24">
        <v>0.99490000000000001</v>
      </c>
      <c r="E31" s="24">
        <v>1.0249999999999999</v>
      </c>
      <c r="F31" s="24">
        <v>1.02</v>
      </c>
      <c r="G31" s="25">
        <v>0.98799999999999999</v>
      </c>
      <c r="H31" s="28">
        <v>1.0267999999999999</v>
      </c>
      <c r="I31" s="28">
        <v>1.0383</v>
      </c>
      <c r="J31" s="27">
        <v>6</v>
      </c>
    </row>
    <row r="32" spans="1:10" x14ac:dyDescent="0.25">
      <c r="A32" s="22" t="s">
        <v>86</v>
      </c>
      <c r="B32" s="23" t="s">
        <v>87</v>
      </c>
      <c r="C32" s="24">
        <v>0.97599999999999998</v>
      </c>
      <c r="D32" s="24">
        <v>1.03</v>
      </c>
      <c r="E32" s="24">
        <v>1.05</v>
      </c>
      <c r="F32" s="24">
        <v>1.028</v>
      </c>
      <c r="G32" s="25">
        <v>0.98799999999999999</v>
      </c>
      <c r="H32" s="28">
        <v>1.0721000000000001</v>
      </c>
      <c r="I32" s="28">
        <v>1.0641</v>
      </c>
      <c r="J32" s="27">
        <v>7</v>
      </c>
    </row>
    <row r="33" spans="1:10" ht="22.5" x14ac:dyDescent="0.25">
      <c r="A33" s="22" t="s">
        <v>88</v>
      </c>
      <c r="B33" s="23" t="s">
        <v>89</v>
      </c>
      <c r="C33" s="24">
        <v>0.99860000000000004</v>
      </c>
      <c r="D33" s="24">
        <v>1.0149999999999999</v>
      </c>
      <c r="E33" s="24">
        <v>1.0549999999999999</v>
      </c>
      <c r="F33" s="24">
        <v>1.032</v>
      </c>
      <c r="G33" s="25">
        <v>1</v>
      </c>
      <c r="H33" s="26">
        <v>1.1034999999999999</v>
      </c>
      <c r="I33" s="26">
        <v>1.1263000000000001</v>
      </c>
      <c r="J33" s="27">
        <v>8</v>
      </c>
    </row>
    <row r="34" spans="1:10" x14ac:dyDescent="0.25">
      <c r="A34" s="22" t="s">
        <v>90</v>
      </c>
      <c r="B34" s="23" t="s">
        <v>91</v>
      </c>
      <c r="C34" s="24">
        <v>1.0067999999999999</v>
      </c>
      <c r="D34" s="24">
        <v>0.99490000000000001</v>
      </c>
      <c r="E34" s="24">
        <v>1.03</v>
      </c>
      <c r="F34" s="24">
        <v>1.028</v>
      </c>
      <c r="G34" s="25">
        <v>0.98799999999999999</v>
      </c>
      <c r="H34" s="28">
        <v>1.0479000000000001</v>
      </c>
      <c r="I34" s="28">
        <v>1.0383</v>
      </c>
      <c r="J34" s="27">
        <v>6</v>
      </c>
    </row>
    <row r="35" spans="1:10" x14ac:dyDescent="0.25">
      <c r="A35" s="22" t="s">
        <v>92</v>
      </c>
      <c r="B35" s="23" t="s">
        <v>93</v>
      </c>
      <c r="C35" s="24">
        <v>0.97150000000000003</v>
      </c>
      <c r="D35" s="24">
        <v>1.03</v>
      </c>
      <c r="E35" s="24">
        <v>1.04</v>
      </c>
      <c r="F35" s="24">
        <v>1.028</v>
      </c>
      <c r="G35" s="25">
        <v>0.98799999999999999</v>
      </c>
      <c r="H35" s="41">
        <v>1.0569999999999999</v>
      </c>
      <c r="I35" s="41">
        <v>1.0641</v>
      </c>
      <c r="J35" s="27">
        <v>7</v>
      </c>
    </row>
    <row r="36" spans="1:10" x14ac:dyDescent="0.25">
      <c r="A36" s="22" t="s">
        <v>94</v>
      </c>
      <c r="B36" s="23" t="s">
        <v>95</v>
      </c>
      <c r="C36" s="24">
        <v>0.98180000000000001</v>
      </c>
      <c r="D36" s="24">
        <v>1.075</v>
      </c>
      <c r="E36" s="24">
        <v>1.0549999999999999</v>
      </c>
      <c r="F36" s="24">
        <v>1.028</v>
      </c>
      <c r="G36" s="25">
        <v>1.1000000000000001</v>
      </c>
      <c r="H36" s="40">
        <v>1.2591000000000001</v>
      </c>
      <c r="I36" s="40">
        <v>1.2594000000000001</v>
      </c>
      <c r="J36" s="27">
        <v>10</v>
      </c>
    </row>
    <row r="37" spans="1:10" x14ac:dyDescent="0.25">
      <c r="A37" s="22" t="s">
        <v>96</v>
      </c>
      <c r="B37" s="23" t="s">
        <v>97</v>
      </c>
      <c r="C37" s="24">
        <v>1.0173000000000001</v>
      </c>
      <c r="D37" s="24">
        <v>0.99490000000000001</v>
      </c>
      <c r="E37" s="24">
        <v>1.04</v>
      </c>
      <c r="F37" s="24">
        <v>1.016</v>
      </c>
      <c r="G37" s="25">
        <v>0.98799999999999999</v>
      </c>
      <c r="H37" s="41">
        <v>1.0566</v>
      </c>
      <c r="I37" s="41">
        <v>1.0641</v>
      </c>
      <c r="J37" s="27">
        <v>7</v>
      </c>
    </row>
    <row r="38" spans="1:10" x14ac:dyDescent="0.25">
      <c r="A38" s="22" t="s">
        <v>98</v>
      </c>
      <c r="B38" s="23" t="s">
        <v>99</v>
      </c>
      <c r="C38" s="24">
        <v>1.0088999999999999</v>
      </c>
      <c r="D38" s="24">
        <v>0.99490000000000001</v>
      </c>
      <c r="E38" s="24">
        <v>1.0349999999999999</v>
      </c>
      <c r="F38" s="24">
        <v>1.028</v>
      </c>
      <c r="G38" s="25">
        <v>0.98799999999999999</v>
      </c>
      <c r="H38" s="41">
        <v>1.0551999999999999</v>
      </c>
      <c r="I38" s="41">
        <v>1.0641</v>
      </c>
      <c r="J38" s="27">
        <v>7</v>
      </c>
    </row>
    <row r="39" spans="1:10" x14ac:dyDescent="0.25">
      <c r="A39" s="22" t="s">
        <v>100</v>
      </c>
      <c r="B39" s="23" t="s">
        <v>101</v>
      </c>
      <c r="C39" s="24">
        <v>0.99629999999999996</v>
      </c>
      <c r="D39" s="24">
        <v>1.0149999999999999</v>
      </c>
      <c r="E39" s="24">
        <v>1.0549999999999999</v>
      </c>
      <c r="F39" s="24">
        <v>1.024</v>
      </c>
      <c r="G39" s="25">
        <v>0.98799999999999999</v>
      </c>
      <c r="H39" s="41">
        <v>1.0793999999999999</v>
      </c>
      <c r="I39" s="41">
        <v>1.0641</v>
      </c>
      <c r="J39" s="27">
        <v>7</v>
      </c>
    </row>
    <row r="40" spans="1:10" x14ac:dyDescent="0.25">
      <c r="A40" s="22" t="s">
        <v>102</v>
      </c>
      <c r="B40" s="23" t="s">
        <v>103</v>
      </c>
      <c r="C40" s="24">
        <v>1.0271999999999999</v>
      </c>
      <c r="D40" s="24">
        <v>0.99490000000000001</v>
      </c>
      <c r="E40" s="24">
        <v>1.0349999999999999</v>
      </c>
      <c r="F40" s="24">
        <v>1.008</v>
      </c>
      <c r="G40" s="25">
        <v>0.98799999999999999</v>
      </c>
      <c r="H40" s="41">
        <v>1.0533999999999999</v>
      </c>
      <c r="I40" s="41">
        <v>1.0641</v>
      </c>
      <c r="J40" s="27">
        <v>7</v>
      </c>
    </row>
    <row r="41" spans="1:10" x14ac:dyDescent="0.25">
      <c r="A41" s="22" t="s">
        <v>104</v>
      </c>
      <c r="B41" s="23" t="s">
        <v>105</v>
      </c>
      <c r="C41" s="24">
        <v>1.0190999999999999</v>
      </c>
      <c r="D41" s="24">
        <v>0.99490000000000001</v>
      </c>
      <c r="E41" s="24">
        <v>1.0449999999999999</v>
      </c>
      <c r="F41" s="24">
        <v>1.028</v>
      </c>
      <c r="G41" s="25">
        <v>1.1000000000000001</v>
      </c>
      <c r="H41" s="41">
        <v>1.1980999999999999</v>
      </c>
      <c r="I41" s="41">
        <v>1.1912</v>
      </c>
      <c r="J41" s="27">
        <v>9</v>
      </c>
    </row>
    <row r="42" spans="1:10" x14ac:dyDescent="0.25">
      <c r="A42" s="22" t="s">
        <v>106</v>
      </c>
      <c r="B42" s="23" t="s">
        <v>107</v>
      </c>
      <c r="C42" s="24">
        <v>0.98680000000000001</v>
      </c>
      <c r="D42" s="24">
        <v>0.99490000000000001</v>
      </c>
      <c r="E42" s="24">
        <v>1.0349999999999999</v>
      </c>
      <c r="F42" s="24">
        <v>1.028</v>
      </c>
      <c r="G42" s="25">
        <v>0.98799999999999999</v>
      </c>
      <c r="H42" s="41">
        <v>1.032</v>
      </c>
      <c r="I42" s="41">
        <v>1.0383</v>
      </c>
      <c r="J42" s="27">
        <v>6</v>
      </c>
    </row>
    <row r="43" spans="1:10" x14ac:dyDescent="0.25">
      <c r="A43" s="22" t="s">
        <v>108</v>
      </c>
      <c r="B43" s="23" t="s">
        <v>109</v>
      </c>
      <c r="C43" s="24">
        <v>0.95250000000000001</v>
      </c>
      <c r="D43" s="24">
        <v>1.06</v>
      </c>
      <c r="E43" s="24">
        <v>1.04</v>
      </c>
      <c r="F43" s="24">
        <v>1.028</v>
      </c>
      <c r="G43" s="25">
        <v>0.98799999999999999</v>
      </c>
      <c r="H43" s="41">
        <v>1.0665</v>
      </c>
      <c r="I43" s="41">
        <v>1.0641</v>
      </c>
      <c r="J43" s="27">
        <v>7</v>
      </c>
    </row>
    <row r="44" spans="1:10" x14ac:dyDescent="0.25">
      <c r="A44" s="22" t="s">
        <v>110</v>
      </c>
      <c r="B44" s="23" t="s">
        <v>111</v>
      </c>
      <c r="C44" s="24">
        <v>1.0263</v>
      </c>
      <c r="D44" s="24">
        <v>0.99490000000000001</v>
      </c>
      <c r="E44" s="24">
        <v>1.04</v>
      </c>
      <c r="F44" s="24">
        <v>1.016</v>
      </c>
      <c r="G44" s="25">
        <v>0.98799999999999999</v>
      </c>
      <c r="H44" s="41">
        <v>1.0660000000000001</v>
      </c>
      <c r="I44" s="41">
        <v>1.0641</v>
      </c>
      <c r="J44" s="27">
        <v>7</v>
      </c>
    </row>
    <row r="45" spans="1:10" x14ac:dyDescent="0.25">
      <c r="A45" s="22" t="s">
        <v>112</v>
      </c>
      <c r="B45" s="23" t="s">
        <v>113</v>
      </c>
      <c r="C45" s="24">
        <v>1.0084</v>
      </c>
      <c r="D45" s="24">
        <v>0.99490000000000001</v>
      </c>
      <c r="E45" s="24">
        <v>1.0449999999999999</v>
      </c>
      <c r="F45" s="24">
        <v>1.024</v>
      </c>
      <c r="G45" s="25">
        <v>0.98799999999999999</v>
      </c>
      <c r="H45" s="41">
        <v>1.0607</v>
      </c>
      <c r="I45" s="41">
        <v>1.0641</v>
      </c>
      <c r="J45" s="27">
        <v>7</v>
      </c>
    </row>
    <row r="46" spans="1:10" x14ac:dyDescent="0.25">
      <c r="A46" s="22" t="s">
        <v>114</v>
      </c>
      <c r="B46" s="23" t="s">
        <v>115</v>
      </c>
      <c r="C46" s="24">
        <v>0.98980000000000001</v>
      </c>
      <c r="D46" s="24">
        <v>1.075</v>
      </c>
      <c r="E46" s="24">
        <v>1.03</v>
      </c>
      <c r="F46" s="24">
        <v>1.024</v>
      </c>
      <c r="G46" s="25">
        <v>1</v>
      </c>
      <c r="H46" s="40">
        <v>1.1223000000000001</v>
      </c>
      <c r="I46" s="40">
        <v>1.1263000000000001</v>
      </c>
      <c r="J46" s="27">
        <v>8</v>
      </c>
    </row>
    <row r="47" spans="1:10" x14ac:dyDescent="0.25">
      <c r="A47" s="22" t="s">
        <v>116</v>
      </c>
      <c r="B47" s="23" t="s">
        <v>117</v>
      </c>
      <c r="C47" s="24">
        <v>0.93269999999999997</v>
      </c>
      <c r="D47" s="24">
        <v>1.06</v>
      </c>
      <c r="E47" s="24">
        <v>1.05</v>
      </c>
      <c r="F47" s="24">
        <v>1.032</v>
      </c>
      <c r="G47" s="25">
        <v>1.1000000000000001</v>
      </c>
      <c r="H47" s="41">
        <v>1.1783999999999999</v>
      </c>
      <c r="I47" s="41">
        <v>1.1912</v>
      </c>
      <c r="J47" s="27">
        <v>9</v>
      </c>
    </row>
    <row r="48" spans="1:10" x14ac:dyDescent="0.25">
      <c r="A48" s="22" t="s">
        <v>118</v>
      </c>
      <c r="B48" s="23" t="s">
        <v>119</v>
      </c>
      <c r="C48" s="24">
        <v>1.0307999999999999</v>
      </c>
      <c r="D48" s="24">
        <v>0.99490000000000001</v>
      </c>
      <c r="E48" s="24">
        <v>1.03</v>
      </c>
      <c r="F48" s="24">
        <v>1.024</v>
      </c>
      <c r="G48" s="25">
        <v>0.98799999999999999</v>
      </c>
      <c r="H48" s="41">
        <v>1.0687</v>
      </c>
      <c r="I48" s="41">
        <v>1.0641</v>
      </c>
      <c r="J48" s="27">
        <v>7</v>
      </c>
    </row>
    <row r="49" spans="1:10" x14ac:dyDescent="0.25">
      <c r="A49" s="22" t="s">
        <v>120</v>
      </c>
      <c r="B49" s="23" t="s">
        <v>121</v>
      </c>
      <c r="C49" s="24">
        <v>1.0029999999999999</v>
      </c>
      <c r="D49" s="24">
        <v>0.99490000000000001</v>
      </c>
      <c r="E49" s="24">
        <v>1.0249999999999999</v>
      </c>
      <c r="F49" s="24">
        <v>1.024</v>
      </c>
      <c r="G49" s="25">
        <v>0.98799999999999999</v>
      </c>
      <c r="H49" s="41">
        <v>1.0347999999999999</v>
      </c>
      <c r="I49" s="41">
        <v>1.0383</v>
      </c>
      <c r="J49" s="27">
        <v>6</v>
      </c>
    </row>
    <row r="50" spans="1:10" x14ac:dyDescent="0.25">
      <c r="A50" s="22" t="s">
        <v>122</v>
      </c>
      <c r="B50" s="23" t="s">
        <v>123</v>
      </c>
      <c r="C50" s="24">
        <v>1.0041</v>
      </c>
      <c r="D50" s="24">
        <v>0.99490000000000001</v>
      </c>
      <c r="E50" s="24">
        <v>1.0549999999999999</v>
      </c>
      <c r="F50" s="24">
        <v>1.028</v>
      </c>
      <c r="G50" s="25">
        <v>0.98799999999999999</v>
      </c>
      <c r="H50" s="41">
        <v>1.0704</v>
      </c>
      <c r="I50" s="41">
        <v>1.0641</v>
      </c>
      <c r="J50" s="27">
        <v>7</v>
      </c>
    </row>
    <row r="51" spans="1:10" x14ac:dyDescent="0.25">
      <c r="A51" s="22" t="s">
        <v>124</v>
      </c>
      <c r="B51" s="23" t="s">
        <v>125</v>
      </c>
      <c r="C51" s="24">
        <v>1.0386</v>
      </c>
      <c r="D51" s="24">
        <v>0.99490000000000001</v>
      </c>
      <c r="E51" s="24">
        <v>1.03</v>
      </c>
      <c r="F51" s="24">
        <v>1.028</v>
      </c>
      <c r="G51" s="25">
        <v>1</v>
      </c>
      <c r="H51" s="41">
        <v>1.0941000000000001</v>
      </c>
      <c r="I51" s="41">
        <v>1.0641</v>
      </c>
      <c r="J51" s="27">
        <v>7</v>
      </c>
    </row>
    <row r="52" spans="1:10" x14ac:dyDescent="0.25">
      <c r="A52" s="22" t="s">
        <v>126</v>
      </c>
      <c r="B52" s="23" t="s">
        <v>127</v>
      </c>
      <c r="C52" s="24">
        <v>0.97199999999999998</v>
      </c>
      <c r="D52" s="24">
        <v>1.0149999999999999</v>
      </c>
      <c r="E52" s="24">
        <v>1.0349999999999999</v>
      </c>
      <c r="F52" s="24">
        <v>1.028</v>
      </c>
      <c r="G52" s="25">
        <v>0.98799999999999999</v>
      </c>
      <c r="H52" s="41">
        <v>1.0370999999999999</v>
      </c>
      <c r="I52" s="41">
        <v>1.0383</v>
      </c>
      <c r="J52" s="27">
        <v>6</v>
      </c>
    </row>
    <row r="53" spans="1:10" x14ac:dyDescent="0.25">
      <c r="A53" s="22" t="s">
        <v>128</v>
      </c>
      <c r="B53" s="23" t="s">
        <v>129</v>
      </c>
      <c r="C53" s="24">
        <v>0.97440000000000004</v>
      </c>
      <c r="D53" s="24">
        <v>1.03</v>
      </c>
      <c r="E53" s="24">
        <v>1.0449999999999999</v>
      </c>
      <c r="F53" s="24">
        <v>1.028</v>
      </c>
      <c r="G53" s="25">
        <v>1.05</v>
      </c>
      <c r="H53" s="41">
        <v>1.1321000000000001</v>
      </c>
      <c r="I53" s="41">
        <v>1.1263000000000001</v>
      </c>
      <c r="J53" s="27">
        <v>8</v>
      </c>
    </row>
    <row r="54" spans="1:10" x14ac:dyDescent="0.25">
      <c r="A54" s="22" t="s">
        <v>130</v>
      </c>
      <c r="B54" s="23" t="s">
        <v>131</v>
      </c>
      <c r="C54" s="24">
        <v>1.0259</v>
      </c>
      <c r="D54" s="24">
        <v>0.99490000000000001</v>
      </c>
      <c r="E54" s="24">
        <v>1.0149999999999999</v>
      </c>
      <c r="F54" s="24">
        <v>1.02</v>
      </c>
      <c r="G54" s="25">
        <v>0.98799999999999999</v>
      </c>
      <c r="H54" s="41">
        <v>1.044</v>
      </c>
      <c r="I54" s="41">
        <v>1.0383</v>
      </c>
      <c r="J54" s="27">
        <v>6</v>
      </c>
    </row>
    <row r="55" spans="1:10" ht="22.5" x14ac:dyDescent="0.25">
      <c r="A55" s="22" t="s">
        <v>132</v>
      </c>
      <c r="B55" s="23" t="s">
        <v>133</v>
      </c>
      <c r="C55" s="24">
        <v>0.76270000000000004</v>
      </c>
      <c r="D55" s="24">
        <v>0.99490000000000001</v>
      </c>
      <c r="E55" s="24">
        <v>0.96560000000000001</v>
      </c>
      <c r="F55" s="24">
        <v>0.97319999999999995</v>
      </c>
      <c r="G55" s="25">
        <v>0.98799999999999999</v>
      </c>
      <c r="H55" s="40">
        <v>0.70450000000000002</v>
      </c>
      <c r="I55" s="40">
        <v>0.73470000000000002</v>
      </c>
      <c r="J55" s="27">
        <v>2</v>
      </c>
    </row>
    <row r="56" spans="1:10" ht="33.75" x14ac:dyDescent="0.25">
      <c r="A56" s="22" t="s">
        <v>134</v>
      </c>
      <c r="B56" s="23" t="s">
        <v>135</v>
      </c>
      <c r="C56" s="24">
        <v>0.80330000000000001</v>
      </c>
      <c r="D56" s="24">
        <v>0.99490000000000001</v>
      </c>
      <c r="E56" s="24">
        <v>0.96560000000000001</v>
      </c>
      <c r="F56" s="24">
        <v>0.97319999999999995</v>
      </c>
      <c r="G56" s="25">
        <v>0.98799999999999999</v>
      </c>
      <c r="H56" s="40">
        <v>0.74199999999999999</v>
      </c>
      <c r="I56" s="40">
        <v>0.73470000000000002</v>
      </c>
      <c r="J56" s="27">
        <v>2</v>
      </c>
    </row>
    <row r="57" spans="1:10" ht="22.5" x14ac:dyDescent="0.25">
      <c r="A57" s="22" t="s">
        <v>136</v>
      </c>
      <c r="B57" s="23" t="s">
        <v>137</v>
      </c>
      <c r="C57" s="24">
        <v>0.78749999999999998</v>
      </c>
      <c r="D57" s="24">
        <v>0.99490000000000001</v>
      </c>
      <c r="E57" s="24">
        <v>0.96560000000000001</v>
      </c>
      <c r="F57" s="24">
        <v>0.97319999999999995</v>
      </c>
      <c r="G57" s="25">
        <v>0.98799999999999999</v>
      </c>
      <c r="H57" s="40">
        <v>0.72740000000000005</v>
      </c>
      <c r="I57" s="40">
        <v>0.73470000000000002</v>
      </c>
      <c r="J57" s="27">
        <v>2</v>
      </c>
    </row>
    <row r="58" spans="1:10" ht="22.5" x14ac:dyDescent="0.25">
      <c r="A58" s="22" t="s">
        <v>138</v>
      </c>
      <c r="B58" s="23" t="s">
        <v>139</v>
      </c>
      <c r="C58" s="24">
        <v>0.73970000000000002</v>
      </c>
      <c r="D58" s="24">
        <v>0.99490000000000001</v>
      </c>
      <c r="E58" s="24">
        <v>0.96560000000000001</v>
      </c>
      <c r="F58" s="24">
        <v>0.97319999999999995</v>
      </c>
      <c r="G58" s="25">
        <v>0.98799999999999999</v>
      </c>
      <c r="H58" s="41">
        <v>0.68330000000000002</v>
      </c>
      <c r="I58" s="41">
        <v>0.60119999999999996</v>
      </c>
      <c r="J58" s="27">
        <v>1</v>
      </c>
    </row>
    <row r="59" spans="1:10" ht="22.5" x14ac:dyDescent="0.25">
      <c r="A59" s="22" t="s">
        <v>140</v>
      </c>
      <c r="B59" s="23" t="s">
        <v>141</v>
      </c>
      <c r="C59" s="24">
        <v>0.75970000000000004</v>
      </c>
      <c r="D59" s="24">
        <v>0.99490000000000001</v>
      </c>
      <c r="E59" s="24">
        <v>0.96560000000000001</v>
      </c>
      <c r="F59" s="24">
        <v>0.97319999999999995</v>
      </c>
      <c r="G59" s="25">
        <v>0.98799999999999999</v>
      </c>
      <c r="H59" s="40">
        <v>0.70169999999999999</v>
      </c>
      <c r="I59" s="40">
        <v>0.73470000000000002</v>
      </c>
      <c r="J59" s="27">
        <v>2</v>
      </c>
    </row>
    <row r="60" spans="1:10" ht="22.5" x14ac:dyDescent="0.25">
      <c r="A60" s="22" t="s">
        <v>142</v>
      </c>
      <c r="B60" s="23" t="s">
        <v>143</v>
      </c>
      <c r="C60" s="24">
        <v>0.74460000000000004</v>
      </c>
      <c r="D60" s="24">
        <v>0.99490000000000001</v>
      </c>
      <c r="E60" s="24">
        <v>0.96560000000000001</v>
      </c>
      <c r="F60" s="24">
        <v>0.97319999999999995</v>
      </c>
      <c r="G60" s="25">
        <v>0.98799999999999999</v>
      </c>
      <c r="H60" s="40">
        <v>0.68779999999999997</v>
      </c>
      <c r="I60" s="40">
        <v>0.60119999999999996</v>
      </c>
      <c r="J60" s="27">
        <v>1</v>
      </c>
    </row>
    <row r="61" spans="1:10" x14ac:dyDescent="0.25">
      <c r="A61" s="22" t="s">
        <v>144</v>
      </c>
      <c r="B61" s="23" t="s">
        <v>145</v>
      </c>
      <c r="C61" s="24">
        <v>0.56659999999999999</v>
      </c>
      <c r="D61" s="24">
        <v>0.99490000000000001</v>
      </c>
      <c r="E61" s="24">
        <v>0.96560000000000001</v>
      </c>
      <c r="F61" s="24">
        <v>0.97319999999999995</v>
      </c>
      <c r="G61" s="25">
        <v>0.98799999999999999</v>
      </c>
      <c r="H61" s="40">
        <v>0.52339999999999998</v>
      </c>
      <c r="I61" s="40">
        <v>0.60119999999999996</v>
      </c>
      <c r="J61" s="27">
        <v>1</v>
      </c>
    </row>
    <row r="62" spans="1:10" ht="22.5" x14ac:dyDescent="0.25">
      <c r="A62" s="22" t="s">
        <v>146</v>
      </c>
      <c r="B62" s="23" t="s">
        <v>147</v>
      </c>
      <c r="C62" s="24">
        <v>0.83199999999999996</v>
      </c>
      <c r="D62" s="24">
        <v>0.99490000000000001</v>
      </c>
      <c r="E62" s="24">
        <v>0.96560000000000001</v>
      </c>
      <c r="F62" s="24">
        <v>0.97319999999999995</v>
      </c>
      <c r="G62" s="25">
        <v>0.98799999999999999</v>
      </c>
      <c r="H62" s="40">
        <v>0.76849999999999996</v>
      </c>
      <c r="I62" s="40">
        <v>0.75819999999999999</v>
      </c>
      <c r="J62" s="27">
        <v>3</v>
      </c>
    </row>
    <row r="63" spans="1:10" x14ac:dyDescent="0.25">
      <c r="A63" s="22" t="s">
        <v>148</v>
      </c>
      <c r="B63" s="23" t="s">
        <v>149</v>
      </c>
      <c r="C63" s="24">
        <v>1.4812000000000001</v>
      </c>
      <c r="D63" s="24">
        <v>0.99490000000000001</v>
      </c>
      <c r="E63" s="24">
        <v>0.96560000000000001</v>
      </c>
      <c r="F63" s="24">
        <v>0.97319999999999995</v>
      </c>
      <c r="G63" s="25">
        <v>0.98799999999999999</v>
      </c>
      <c r="H63" s="40">
        <v>1.3682000000000001</v>
      </c>
      <c r="I63" s="40">
        <v>1.2594000000000001</v>
      </c>
      <c r="J63" s="27">
        <v>10</v>
      </c>
    </row>
    <row r="64" spans="1:10" x14ac:dyDescent="0.25">
      <c r="A64" s="22" t="s">
        <v>150</v>
      </c>
      <c r="B64" s="23" t="s">
        <v>151</v>
      </c>
      <c r="C64" s="24">
        <v>0.80089999999999995</v>
      </c>
      <c r="D64" s="24">
        <v>0.99490000000000001</v>
      </c>
      <c r="E64" s="24">
        <v>0.96560000000000001</v>
      </c>
      <c r="F64" s="24">
        <v>0.97319999999999995</v>
      </c>
      <c r="G64" s="25">
        <v>0.98799999999999999</v>
      </c>
      <c r="H64" s="40">
        <v>0.73980000000000001</v>
      </c>
      <c r="I64" s="40">
        <v>0.73470000000000002</v>
      </c>
      <c r="J64" s="27">
        <v>2</v>
      </c>
    </row>
    <row r="65" spans="1:10" ht="12" customHeight="1" x14ac:dyDescent="0.25">
      <c r="A65" s="22" t="s">
        <v>152</v>
      </c>
      <c r="B65" s="23" t="s">
        <v>153</v>
      </c>
      <c r="C65" s="24">
        <v>1.032</v>
      </c>
      <c r="D65" s="24">
        <v>0.99490000000000001</v>
      </c>
      <c r="E65" s="24">
        <v>1.0149999999999999</v>
      </c>
      <c r="F65" s="24">
        <v>1.024</v>
      </c>
      <c r="G65" s="25">
        <v>0.98799999999999999</v>
      </c>
      <c r="H65" s="41">
        <v>1.0543</v>
      </c>
      <c r="I65" s="41">
        <v>1.0641</v>
      </c>
      <c r="J65" s="27">
        <v>7</v>
      </c>
    </row>
    <row r="66" spans="1:10" ht="12.75" customHeight="1" x14ac:dyDescent="0.25"/>
    <row r="67" spans="1:10" ht="11.25" customHeight="1" x14ac:dyDescent="0.25"/>
    <row r="68" spans="1:10" ht="11.25" customHeight="1" x14ac:dyDescent="0.25"/>
  </sheetData>
  <mergeCells count="3">
    <mergeCell ref="F2:J2"/>
    <mergeCell ref="A3:J3"/>
    <mergeCell ref="F1:J1"/>
  </mergeCells>
  <pageMargins left="0.7" right="0.7" top="0.75" bottom="0.75" header="0.3" footer="0.3"/>
  <pageSetup paperSize="9" scale="8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view="pageBreakPreview" zoomScale="118" zoomScaleNormal="100" zoomScaleSheetLayoutView="118" workbookViewId="0">
      <selection activeCell="G14" sqref="G14"/>
    </sheetView>
  </sheetViews>
  <sheetFormatPr defaultRowHeight="12.75" x14ac:dyDescent="0.25"/>
  <cols>
    <col min="1" max="1" width="10.7109375" style="1" customWidth="1"/>
    <col min="2" max="2" width="9.42578125" style="1" customWidth="1"/>
    <col min="3" max="3" width="9.140625" style="1" customWidth="1"/>
    <col min="4" max="4" width="4.42578125" style="1" customWidth="1"/>
    <col min="5" max="5" width="10" style="1" customWidth="1"/>
    <col min="6" max="6" width="9.85546875" style="1" customWidth="1"/>
    <col min="7" max="7" width="9.7109375" style="1" customWidth="1"/>
    <col min="8" max="8" width="4.28515625" style="1" customWidth="1"/>
    <col min="9" max="9" width="9.28515625" style="1" customWidth="1"/>
    <col min="10" max="10" width="7.7109375" style="1" customWidth="1"/>
    <col min="11" max="11" width="9.85546875" style="1" customWidth="1"/>
    <col min="12" max="12" width="5.5703125" style="1" customWidth="1"/>
    <col min="13" max="13" width="24.5703125" style="1" customWidth="1"/>
    <col min="14" max="255" width="9.140625" style="1"/>
    <col min="256" max="258" width="11.5703125" style="1" customWidth="1"/>
    <col min="259" max="259" width="5.42578125" style="1" customWidth="1"/>
    <col min="260" max="262" width="11.28515625" style="1" customWidth="1"/>
    <col min="263" max="263" width="5.5703125" style="1" customWidth="1"/>
    <col min="264" max="266" width="10.7109375" style="1" customWidth="1"/>
    <col min="267" max="511" width="9.140625" style="1"/>
    <col min="512" max="514" width="11.5703125" style="1" customWidth="1"/>
    <col min="515" max="515" width="5.42578125" style="1" customWidth="1"/>
    <col min="516" max="518" width="11.28515625" style="1" customWidth="1"/>
    <col min="519" max="519" width="5.5703125" style="1" customWidth="1"/>
    <col min="520" max="522" width="10.7109375" style="1" customWidth="1"/>
    <col min="523" max="767" width="9.140625" style="1"/>
    <col min="768" max="770" width="11.5703125" style="1" customWidth="1"/>
    <col min="771" max="771" width="5.42578125" style="1" customWidth="1"/>
    <col min="772" max="774" width="11.28515625" style="1" customWidth="1"/>
    <col min="775" max="775" width="5.5703125" style="1" customWidth="1"/>
    <col min="776" max="778" width="10.7109375" style="1" customWidth="1"/>
    <col min="779" max="1023" width="9.140625" style="1"/>
    <col min="1024" max="1026" width="11.5703125" style="1" customWidth="1"/>
    <col min="1027" max="1027" width="5.42578125" style="1" customWidth="1"/>
    <col min="1028" max="1030" width="11.28515625" style="1" customWidth="1"/>
    <col min="1031" max="1031" width="5.5703125" style="1" customWidth="1"/>
    <col min="1032" max="1034" width="10.7109375" style="1" customWidth="1"/>
    <col min="1035" max="1279" width="9.140625" style="1"/>
    <col min="1280" max="1282" width="11.5703125" style="1" customWidth="1"/>
    <col min="1283" max="1283" width="5.42578125" style="1" customWidth="1"/>
    <col min="1284" max="1286" width="11.28515625" style="1" customWidth="1"/>
    <col min="1287" max="1287" width="5.5703125" style="1" customWidth="1"/>
    <col min="1288" max="1290" width="10.7109375" style="1" customWidth="1"/>
    <col min="1291" max="1535" width="9.140625" style="1"/>
    <col min="1536" max="1538" width="11.5703125" style="1" customWidth="1"/>
    <col min="1539" max="1539" width="5.42578125" style="1" customWidth="1"/>
    <col min="1540" max="1542" width="11.28515625" style="1" customWidth="1"/>
    <col min="1543" max="1543" width="5.5703125" style="1" customWidth="1"/>
    <col min="1544" max="1546" width="10.7109375" style="1" customWidth="1"/>
    <col min="1547" max="1791" width="9.140625" style="1"/>
    <col min="1792" max="1794" width="11.5703125" style="1" customWidth="1"/>
    <col min="1795" max="1795" width="5.42578125" style="1" customWidth="1"/>
    <col min="1796" max="1798" width="11.28515625" style="1" customWidth="1"/>
    <col min="1799" max="1799" width="5.5703125" style="1" customWidth="1"/>
    <col min="1800" max="1802" width="10.7109375" style="1" customWidth="1"/>
    <col min="1803" max="2047" width="9.140625" style="1"/>
    <col min="2048" max="2050" width="11.5703125" style="1" customWidth="1"/>
    <col min="2051" max="2051" width="5.42578125" style="1" customWidth="1"/>
    <col min="2052" max="2054" width="11.28515625" style="1" customWidth="1"/>
    <col min="2055" max="2055" width="5.5703125" style="1" customWidth="1"/>
    <col min="2056" max="2058" width="10.7109375" style="1" customWidth="1"/>
    <col min="2059" max="2303" width="9.140625" style="1"/>
    <col min="2304" max="2306" width="11.5703125" style="1" customWidth="1"/>
    <col min="2307" max="2307" width="5.42578125" style="1" customWidth="1"/>
    <col min="2308" max="2310" width="11.28515625" style="1" customWidth="1"/>
    <col min="2311" max="2311" width="5.5703125" style="1" customWidth="1"/>
    <col min="2312" max="2314" width="10.7109375" style="1" customWidth="1"/>
    <col min="2315" max="2559" width="9.140625" style="1"/>
    <col min="2560" max="2562" width="11.5703125" style="1" customWidth="1"/>
    <col min="2563" max="2563" width="5.42578125" style="1" customWidth="1"/>
    <col min="2564" max="2566" width="11.28515625" style="1" customWidth="1"/>
    <col min="2567" max="2567" width="5.5703125" style="1" customWidth="1"/>
    <col min="2568" max="2570" width="10.7109375" style="1" customWidth="1"/>
    <col min="2571" max="2815" width="9.140625" style="1"/>
    <col min="2816" max="2818" width="11.5703125" style="1" customWidth="1"/>
    <col min="2819" max="2819" width="5.42578125" style="1" customWidth="1"/>
    <col min="2820" max="2822" width="11.28515625" style="1" customWidth="1"/>
    <col min="2823" max="2823" width="5.5703125" style="1" customWidth="1"/>
    <col min="2824" max="2826" width="10.7109375" style="1" customWidth="1"/>
    <col min="2827" max="3071" width="9.140625" style="1"/>
    <col min="3072" max="3074" width="11.5703125" style="1" customWidth="1"/>
    <col min="3075" max="3075" width="5.42578125" style="1" customWidth="1"/>
    <col min="3076" max="3078" width="11.28515625" style="1" customWidth="1"/>
    <col min="3079" max="3079" width="5.5703125" style="1" customWidth="1"/>
    <col min="3080" max="3082" width="10.7109375" style="1" customWidth="1"/>
    <col min="3083" max="3327" width="9.140625" style="1"/>
    <col min="3328" max="3330" width="11.5703125" style="1" customWidth="1"/>
    <col min="3331" max="3331" width="5.42578125" style="1" customWidth="1"/>
    <col min="3332" max="3334" width="11.28515625" style="1" customWidth="1"/>
    <col min="3335" max="3335" width="5.5703125" style="1" customWidth="1"/>
    <col min="3336" max="3338" width="10.7109375" style="1" customWidth="1"/>
    <col min="3339" max="3583" width="9.140625" style="1"/>
    <col min="3584" max="3586" width="11.5703125" style="1" customWidth="1"/>
    <col min="3587" max="3587" width="5.42578125" style="1" customWidth="1"/>
    <col min="3588" max="3590" width="11.28515625" style="1" customWidth="1"/>
    <col min="3591" max="3591" width="5.5703125" style="1" customWidth="1"/>
    <col min="3592" max="3594" width="10.7109375" style="1" customWidth="1"/>
    <col min="3595" max="3839" width="9.140625" style="1"/>
    <col min="3840" max="3842" width="11.5703125" style="1" customWidth="1"/>
    <col min="3843" max="3843" width="5.42578125" style="1" customWidth="1"/>
    <col min="3844" max="3846" width="11.28515625" style="1" customWidth="1"/>
    <col min="3847" max="3847" width="5.5703125" style="1" customWidth="1"/>
    <col min="3848" max="3850" width="10.7109375" style="1" customWidth="1"/>
    <col min="3851" max="4095" width="9.140625" style="1"/>
    <col min="4096" max="4098" width="11.5703125" style="1" customWidth="1"/>
    <col min="4099" max="4099" width="5.42578125" style="1" customWidth="1"/>
    <col min="4100" max="4102" width="11.28515625" style="1" customWidth="1"/>
    <col min="4103" max="4103" width="5.5703125" style="1" customWidth="1"/>
    <col min="4104" max="4106" width="10.7109375" style="1" customWidth="1"/>
    <col min="4107" max="4351" width="9.140625" style="1"/>
    <col min="4352" max="4354" width="11.5703125" style="1" customWidth="1"/>
    <col min="4355" max="4355" width="5.42578125" style="1" customWidth="1"/>
    <col min="4356" max="4358" width="11.28515625" style="1" customWidth="1"/>
    <col min="4359" max="4359" width="5.5703125" style="1" customWidth="1"/>
    <col min="4360" max="4362" width="10.7109375" style="1" customWidth="1"/>
    <col min="4363" max="4607" width="9.140625" style="1"/>
    <col min="4608" max="4610" width="11.5703125" style="1" customWidth="1"/>
    <col min="4611" max="4611" width="5.42578125" style="1" customWidth="1"/>
    <col min="4612" max="4614" width="11.28515625" style="1" customWidth="1"/>
    <col min="4615" max="4615" width="5.5703125" style="1" customWidth="1"/>
    <col min="4616" max="4618" width="10.7109375" style="1" customWidth="1"/>
    <col min="4619" max="4863" width="9.140625" style="1"/>
    <col min="4864" max="4866" width="11.5703125" style="1" customWidth="1"/>
    <col min="4867" max="4867" width="5.42578125" style="1" customWidth="1"/>
    <col min="4868" max="4870" width="11.28515625" style="1" customWidth="1"/>
    <col min="4871" max="4871" width="5.5703125" style="1" customWidth="1"/>
    <col min="4872" max="4874" width="10.7109375" style="1" customWidth="1"/>
    <col min="4875" max="5119" width="9.140625" style="1"/>
    <col min="5120" max="5122" width="11.5703125" style="1" customWidth="1"/>
    <col min="5123" max="5123" width="5.42578125" style="1" customWidth="1"/>
    <col min="5124" max="5126" width="11.28515625" style="1" customWidth="1"/>
    <col min="5127" max="5127" width="5.5703125" style="1" customWidth="1"/>
    <col min="5128" max="5130" width="10.7109375" style="1" customWidth="1"/>
    <col min="5131" max="5375" width="9.140625" style="1"/>
    <col min="5376" max="5378" width="11.5703125" style="1" customWidth="1"/>
    <col min="5379" max="5379" width="5.42578125" style="1" customWidth="1"/>
    <col min="5380" max="5382" width="11.28515625" style="1" customWidth="1"/>
    <col min="5383" max="5383" width="5.5703125" style="1" customWidth="1"/>
    <col min="5384" max="5386" width="10.7109375" style="1" customWidth="1"/>
    <col min="5387" max="5631" width="9.140625" style="1"/>
    <col min="5632" max="5634" width="11.5703125" style="1" customWidth="1"/>
    <col min="5635" max="5635" width="5.42578125" style="1" customWidth="1"/>
    <col min="5636" max="5638" width="11.28515625" style="1" customWidth="1"/>
    <col min="5639" max="5639" width="5.5703125" style="1" customWidth="1"/>
    <col min="5640" max="5642" width="10.7109375" style="1" customWidth="1"/>
    <col min="5643" max="5887" width="9.140625" style="1"/>
    <col min="5888" max="5890" width="11.5703125" style="1" customWidth="1"/>
    <col min="5891" max="5891" width="5.42578125" style="1" customWidth="1"/>
    <col min="5892" max="5894" width="11.28515625" style="1" customWidth="1"/>
    <col min="5895" max="5895" width="5.5703125" style="1" customWidth="1"/>
    <col min="5896" max="5898" width="10.7109375" style="1" customWidth="1"/>
    <col min="5899" max="6143" width="9.140625" style="1"/>
    <col min="6144" max="6146" width="11.5703125" style="1" customWidth="1"/>
    <col min="6147" max="6147" width="5.42578125" style="1" customWidth="1"/>
    <col min="6148" max="6150" width="11.28515625" style="1" customWidth="1"/>
    <col min="6151" max="6151" width="5.5703125" style="1" customWidth="1"/>
    <col min="6152" max="6154" width="10.7109375" style="1" customWidth="1"/>
    <col min="6155" max="6399" width="9.140625" style="1"/>
    <col min="6400" max="6402" width="11.5703125" style="1" customWidth="1"/>
    <col min="6403" max="6403" width="5.42578125" style="1" customWidth="1"/>
    <col min="6404" max="6406" width="11.28515625" style="1" customWidth="1"/>
    <col min="6407" max="6407" width="5.5703125" style="1" customWidth="1"/>
    <col min="6408" max="6410" width="10.7109375" style="1" customWidth="1"/>
    <col min="6411" max="6655" width="9.140625" style="1"/>
    <col min="6656" max="6658" width="11.5703125" style="1" customWidth="1"/>
    <col min="6659" max="6659" width="5.42578125" style="1" customWidth="1"/>
    <col min="6660" max="6662" width="11.28515625" style="1" customWidth="1"/>
    <col min="6663" max="6663" width="5.5703125" style="1" customWidth="1"/>
    <col min="6664" max="6666" width="10.7109375" style="1" customWidth="1"/>
    <col min="6667" max="6911" width="9.140625" style="1"/>
    <col min="6912" max="6914" width="11.5703125" style="1" customWidth="1"/>
    <col min="6915" max="6915" width="5.42578125" style="1" customWidth="1"/>
    <col min="6916" max="6918" width="11.28515625" style="1" customWidth="1"/>
    <col min="6919" max="6919" width="5.5703125" style="1" customWidth="1"/>
    <col min="6920" max="6922" width="10.7109375" style="1" customWidth="1"/>
    <col min="6923" max="7167" width="9.140625" style="1"/>
    <col min="7168" max="7170" width="11.5703125" style="1" customWidth="1"/>
    <col min="7171" max="7171" width="5.42578125" style="1" customWidth="1"/>
    <col min="7172" max="7174" width="11.28515625" style="1" customWidth="1"/>
    <col min="7175" max="7175" width="5.5703125" style="1" customWidth="1"/>
    <col min="7176" max="7178" width="10.7109375" style="1" customWidth="1"/>
    <col min="7179" max="7423" width="9.140625" style="1"/>
    <col min="7424" max="7426" width="11.5703125" style="1" customWidth="1"/>
    <col min="7427" max="7427" width="5.42578125" style="1" customWidth="1"/>
    <col min="7428" max="7430" width="11.28515625" style="1" customWidth="1"/>
    <col min="7431" max="7431" width="5.5703125" style="1" customWidth="1"/>
    <col min="7432" max="7434" width="10.7109375" style="1" customWidth="1"/>
    <col min="7435" max="7679" width="9.140625" style="1"/>
    <col min="7680" max="7682" width="11.5703125" style="1" customWidth="1"/>
    <col min="7683" max="7683" width="5.42578125" style="1" customWidth="1"/>
    <col min="7684" max="7686" width="11.28515625" style="1" customWidth="1"/>
    <col min="7687" max="7687" width="5.5703125" style="1" customWidth="1"/>
    <col min="7688" max="7690" width="10.7109375" style="1" customWidth="1"/>
    <col min="7691" max="7935" width="9.140625" style="1"/>
    <col min="7936" max="7938" width="11.5703125" style="1" customWidth="1"/>
    <col min="7939" max="7939" width="5.42578125" style="1" customWidth="1"/>
    <col min="7940" max="7942" width="11.28515625" style="1" customWidth="1"/>
    <col min="7943" max="7943" width="5.5703125" style="1" customWidth="1"/>
    <col min="7944" max="7946" width="10.7109375" style="1" customWidth="1"/>
    <col min="7947" max="8191" width="9.140625" style="1"/>
    <col min="8192" max="8194" width="11.5703125" style="1" customWidth="1"/>
    <col min="8195" max="8195" width="5.42578125" style="1" customWidth="1"/>
    <col min="8196" max="8198" width="11.28515625" style="1" customWidth="1"/>
    <col min="8199" max="8199" width="5.5703125" style="1" customWidth="1"/>
    <col min="8200" max="8202" width="10.7109375" style="1" customWidth="1"/>
    <col min="8203" max="8447" width="9.140625" style="1"/>
    <col min="8448" max="8450" width="11.5703125" style="1" customWidth="1"/>
    <col min="8451" max="8451" width="5.42578125" style="1" customWidth="1"/>
    <col min="8452" max="8454" width="11.28515625" style="1" customWidth="1"/>
    <col min="8455" max="8455" width="5.5703125" style="1" customWidth="1"/>
    <col min="8456" max="8458" width="10.7109375" style="1" customWidth="1"/>
    <col min="8459" max="8703" width="9.140625" style="1"/>
    <col min="8704" max="8706" width="11.5703125" style="1" customWidth="1"/>
    <col min="8707" max="8707" width="5.42578125" style="1" customWidth="1"/>
    <col min="8708" max="8710" width="11.28515625" style="1" customWidth="1"/>
    <col min="8711" max="8711" width="5.5703125" style="1" customWidth="1"/>
    <col min="8712" max="8714" width="10.7109375" style="1" customWidth="1"/>
    <col min="8715" max="8959" width="9.140625" style="1"/>
    <col min="8960" max="8962" width="11.5703125" style="1" customWidth="1"/>
    <col min="8963" max="8963" width="5.42578125" style="1" customWidth="1"/>
    <col min="8964" max="8966" width="11.28515625" style="1" customWidth="1"/>
    <col min="8967" max="8967" width="5.5703125" style="1" customWidth="1"/>
    <col min="8968" max="8970" width="10.7109375" style="1" customWidth="1"/>
    <col min="8971" max="9215" width="9.140625" style="1"/>
    <col min="9216" max="9218" width="11.5703125" style="1" customWidth="1"/>
    <col min="9219" max="9219" width="5.42578125" style="1" customWidth="1"/>
    <col min="9220" max="9222" width="11.28515625" style="1" customWidth="1"/>
    <col min="9223" max="9223" width="5.5703125" style="1" customWidth="1"/>
    <col min="9224" max="9226" width="10.7109375" style="1" customWidth="1"/>
    <col min="9227" max="9471" width="9.140625" style="1"/>
    <col min="9472" max="9474" width="11.5703125" style="1" customWidth="1"/>
    <col min="9475" max="9475" width="5.42578125" style="1" customWidth="1"/>
    <col min="9476" max="9478" width="11.28515625" style="1" customWidth="1"/>
    <col min="9479" max="9479" width="5.5703125" style="1" customWidth="1"/>
    <col min="9480" max="9482" width="10.7109375" style="1" customWidth="1"/>
    <col min="9483" max="9727" width="9.140625" style="1"/>
    <col min="9728" max="9730" width="11.5703125" style="1" customWidth="1"/>
    <col min="9731" max="9731" width="5.42578125" style="1" customWidth="1"/>
    <col min="9732" max="9734" width="11.28515625" style="1" customWidth="1"/>
    <col min="9735" max="9735" width="5.5703125" style="1" customWidth="1"/>
    <col min="9736" max="9738" width="10.7109375" style="1" customWidth="1"/>
    <col min="9739" max="9983" width="9.140625" style="1"/>
    <col min="9984" max="9986" width="11.5703125" style="1" customWidth="1"/>
    <col min="9987" max="9987" width="5.42578125" style="1" customWidth="1"/>
    <col min="9988" max="9990" width="11.28515625" style="1" customWidth="1"/>
    <col min="9991" max="9991" width="5.5703125" style="1" customWidth="1"/>
    <col min="9992" max="9994" width="10.7109375" style="1" customWidth="1"/>
    <col min="9995" max="10239" width="9.140625" style="1"/>
    <col min="10240" max="10242" width="11.5703125" style="1" customWidth="1"/>
    <col min="10243" max="10243" width="5.42578125" style="1" customWidth="1"/>
    <col min="10244" max="10246" width="11.28515625" style="1" customWidth="1"/>
    <col min="10247" max="10247" width="5.5703125" style="1" customWidth="1"/>
    <col min="10248" max="10250" width="10.7109375" style="1" customWidth="1"/>
    <col min="10251" max="10495" width="9.140625" style="1"/>
    <col min="10496" max="10498" width="11.5703125" style="1" customWidth="1"/>
    <col min="10499" max="10499" width="5.42578125" style="1" customWidth="1"/>
    <col min="10500" max="10502" width="11.28515625" style="1" customWidth="1"/>
    <col min="10503" max="10503" width="5.5703125" style="1" customWidth="1"/>
    <col min="10504" max="10506" width="10.7109375" style="1" customWidth="1"/>
    <col min="10507" max="10751" width="9.140625" style="1"/>
    <col min="10752" max="10754" width="11.5703125" style="1" customWidth="1"/>
    <col min="10755" max="10755" width="5.42578125" style="1" customWidth="1"/>
    <col min="10756" max="10758" width="11.28515625" style="1" customWidth="1"/>
    <col min="10759" max="10759" width="5.5703125" style="1" customWidth="1"/>
    <col min="10760" max="10762" width="10.7109375" style="1" customWidth="1"/>
    <col min="10763" max="11007" width="9.140625" style="1"/>
    <col min="11008" max="11010" width="11.5703125" style="1" customWidth="1"/>
    <col min="11011" max="11011" width="5.42578125" style="1" customWidth="1"/>
    <col min="11012" max="11014" width="11.28515625" style="1" customWidth="1"/>
    <col min="11015" max="11015" width="5.5703125" style="1" customWidth="1"/>
    <col min="11016" max="11018" width="10.7109375" style="1" customWidth="1"/>
    <col min="11019" max="11263" width="9.140625" style="1"/>
    <col min="11264" max="11266" width="11.5703125" style="1" customWidth="1"/>
    <col min="11267" max="11267" width="5.42578125" style="1" customWidth="1"/>
    <col min="11268" max="11270" width="11.28515625" style="1" customWidth="1"/>
    <col min="11271" max="11271" width="5.5703125" style="1" customWidth="1"/>
    <col min="11272" max="11274" width="10.7109375" style="1" customWidth="1"/>
    <col min="11275" max="11519" width="9.140625" style="1"/>
    <col min="11520" max="11522" width="11.5703125" style="1" customWidth="1"/>
    <col min="11523" max="11523" width="5.42578125" style="1" customWidth="1"/>
    <col min="11524" max="11526" width="11.28515625" style="1" customWidth="1"/>
    <col min="11527" max="11527" width="5.5703125" style="1" customWidth="1"/>
    <col min="11528" max="11530" width="10.7109375" style="1" customWidth="1"/>
    <col min="11531" max="11775" width="9.140625" style="1"/>
    <col min="11776" max="11778" width="11.5703125" style="1" customWidth="1"/>
    <col min="11779" max="11779" width="5.42578125" style="1" customWidth="1"/>
    <col min="11780" max="11782" width="11.28515625" style="1" customWidth="1"/>
    <col min="11783" max="11783" width="5.5703125" style="1" customWidth="1"/>
    <col min="11784" max="11786" width="10.7109375" style="1" customWidth="1"/>
    <col min="11787" max="12031" width="9.140625" style="1"/>
    <col min="12032" max="12034" width="11.5703125" style="1" customWidth="1"/>
    <col min="12035" max="12035" width="5.42578125" style="1" customWidth="1"/>
    <col min="12036" max="12038" width="11.28515625" style="1" customWidth="1"/>
    <col min="12039" max="12039" width="5.5703125" style="1" customWidth="1"/>
    <col min="12040" max="12042" width="10.7109375" style="1" customWidth="1"/>
    <col min="12043" max="12287" width="9.140625" style="1"/>
    <col min="12288" max="12290" width="11.5703125" style="1" customWidth="1"/>
    <col min="12291" max="12291" width="5.42578125" style="1" customWidth="1"/>
    <col min="12292" max="12294" width="11.28515625" style="1" customWidth="1"/>
    <col min="12295" max="12295" width="5.5703125" style="1" customWidth="1"/>
    <col min="12296" max="12298" width="10.7109375" style="1" customWidth="1"/>
    <col min="12299" max="12543" width="9.140625" style="1"/>
    <col min="12544" max="12546" width="11.5703125" style="1" customWidth="1"/>
    <col min="12547" max="12547" width="5.42578125" style="1" customWidth="1"/>
    <col min="12548" max="12550" width="11.28515625" style="1" customWidth="1"/>
    <col min="12551" max="12551" width="5.5703125" style="1" customWidth="1"/>
    <col min="12552" max="12554" width="10.7109375" style="1" customWidth="1"/>
    <col min="12555" max="12799" width="9.140625" style="1"/>
    <col min="12800" max="12802" width="11.5703125" style="1" customWidth="1"/>
    <col min="12803" max="12803" width="5.42578125" style="1" customWidth="1"/>
    <col min="12804" max="12806" width="11.28515625" style="1" customWidth="1"/>
    <col min="12807" max="12807" width="5.5703125" style="1" customWidth="1"/>
    <col min="12808" max="12810" width="10.7109375" style="1" customWidth="1"/>
    <col min="12811" max="13055" width="9.140625" style="1"/>
    <col min="13056" max="13058" width="11.5703125" style="1" customWidth="1"/>
    <col min="13059" max="13059" width="5.42578125" style="1" customWidth="1"/>
    <col min="13060" max="13062" width="11.28515625" style="1" customWidth="1"/>
    <col min="13063" max="13063" width="5.5703125" style="1" customWidth="1"/>
    <col min="13064" max="13066" width="10.7109375" style="1" customWidth="1"/>
    <col min="13067" max="13311" width="9.140625" style="1"/>
    <col min="13312" max="13314" width="11.5703125" style="1" customWidth="1"/>
    <col min="13315" max="13315" width="5.42578125" style="1" customWidth="1"/>
    <col min="13316" max="13318" width="11.28515625" style="1" customWidth="1"/>
    <col min="13319" max="13319" width="5.5703125" style="1" customWidth="1"/>
    <col min="13320" max="13322" width="10.7109375" style="1" customWidth="1"/>
    <col min="13323" max="13567" width="9.140625" style="1"/>
    <col min="13568" max="13570" width="11.5703125" style="1" customWidth="1"/>
    <col min="13571" max="13571" width="5.42578125" style="1" customWidth="1"/>
    <col min="13572" max="13574" width="11.28515625" style="1" customWidth="1"/>
    <col min="13575" max="13575" width="5.5703125" style="1" customWidth="1"/>
    <col min="13576" max="13578" width="10.7109375" style="1" customWidth="1"/>
    <col min="13579" max="13823" width="9.140625" style="1"/>
    <col min="13824" max="13826" width="11.5703125" style="1" customWidth="1"/>
    <col min="13827" max="13827" width="5.42578125" style="1" customWidth="1"/>
    <col min="13828" max="13830" width="11.28515625" style="1" customWidth="1"/>
    <col min="13831" max="13831" width="5.5703125" style="1" customWidth="1"/>
    <col min="13832" max="13834" width="10.7109375" style="1" customWidth="1"/>
    <col min="13835" max="14079" width="9.140625" style="1"/>
    <col min="14080" max="14082" width="11.5703125" style="1" customWidth="1"/>
    <col min="14083" max="14083" width="5.42578125" style="1" customWidth="1"/>
    <col min="14084" max="14086" width="11.28515625" style="1" customWidth="1"/>
    <col min="14087" max="14087" width="5.5703125" style="1" customWidth="1"/>
    <col min="14088" max="14090" width="10.7109375" style="1" customWidth="1"/>
    <col min="14091" max="14335" width="9.140625" style="1"/>
    <col min="14336" max="14338" width="11.5703125" style="1" customWidth="1"/>
    <col min="14339" max="14339" width="5.42578125" style="1" customWidth="1"/>
    <col min="14340" max="14342" width="11.28515625" style="1" customWidth="1"/>
    <col min="14343" max="14343" width="5.5703125" style="1" customWidth="1"/>
    <col min="14344" max="14346" width="10.7109375" style="1" customWidth="1"/>
    <col min="14347" max="14591" width="9.140625" style="1"/>
    <col min="14592" max="14594" width="11.5703125" style="1" customWidth="1"/>
    <col min="14595" max="14595" width="5.42578125" style="1" customWidth="1"/>
    <col min="14596" max="14598" width="11.28515625" style="1" customWidth="1"/>
    <col min="14599" max="14599" width="5.5703125" style="1" customWidth="1"/>
    <col min="14600" max="14602" width="10.7109375" style="1" customWidth="1"/>
    <col min="14603" max="14847" width="9.140625" style="1"/>
    <col min="14848" max="14850" width="11.5703125" style="1" customWidth="1"/>
    <col min="14851" max="14851" width="5.42578125" style="1" customWidth="1"/>
    <col min="14852" max="14854" width="11.28515625" style="1" customWidth="1"/>
    <col min="14855" max="14855" width="5.5703125" style="1" customWidth="1"/>
    <col min="14856" max="14858" width="10.7109375" style="1" customWidth="1"/>
    <col min="14859" max="15103" width="9.140625" style="1"/>
    <col min="15104" max="15106" width="11.5703125" style="1" customWidth="1"/>
    <col min="15107" max="15107" width="5.42578125" style="1" customWidth="1"/>
    <col min="15108" max="15110" width="11.28515625" style="1" customWidth="1"/>
    <col min="15111" max="15111" width="5.5703125" style="1" customWidth="1"/>
    <col min="15112" max="15114" width="10.7109375" style="1" customWidth="1"/>
    <col min="15115" max="15359" width="9.140625" style="1"/>
    <col min="15360" max="15362" width="11.5703125" style="1" customWidth="1"/>
    <col min="15363" max="15363" width="5.42578125" style="1" customWidth="1"/>
    <col min="15364" max="15366" width="11.28515625" style="1" customWidth="1"/>
    <col min="15367" max="15367" width="5.5703125" style="1" customWidth="1"/>
    <col min="15368" max="15370" width="10.7109375" style="1" customWidth="1"/>
    <col min="15371" max="15615" width="9.140625" style="1"/>
    <col min="15616" max="15618" width="11.5703125" style="1" customWidth="1"/>
    <col min="15619" max="15619" width="5.42578125" style="1" customWidth="1"/>
    <col min="15620" max="15622" width="11.28515625" style="1" customWidth="1"/>
    <col min="15623" max="15623" width="5.5703125" style="1" customWidth="1"/>
    <col min="15624" max="15626" width="10.7109375" style="1" customWidth="1"/>
    <col min="15627" max="15871" width="9.140625" style="1"/>
    <col min="15872" max="15874" width="11.5703125" style="1" customWidth="1"/>
    <col min="15875" max="15875" width="5.42578125" style="1" customWidth="1"/>
    <col min="15876" max="15878" width="11.28515625" style="1" customWidth="1"/>
    <col min="15879" max="15879" width="5.5703125" style="1" customWidth="1"/>
    <col min="15880" max="15882" width="10.7109375" style="1" customWidth="1"/>
    <col min="15883" max="16127" width="9.140625" style="1"/>
    <col min="16128" max="16130" width="11.5703125" style="1" customWidth="1"/>
    <col min="16131" max="16131" width="5.42578125" style="1" customWidth="1"/>
    <col min="16132" max="16134" width="11.28515625" style="1" customWidth="1"/>
    <col min="16135" max="16135" width="5.5703125" style="1" customWidth="1"/>
    <col min="16136" max="16138" width="10.7109375" style="1" customWidth="1"/>
    <col min="16139" max="16384" width="9.140625" style="1"/>
  </cols>
  <sheetData>
    <row r="1" spans="1:14" ht="37.5" customHeight="1" x14ac:dyDescent="0.25">
      <c r="K1" s="55" t="s">
        <v>20</v>
      </c>
      <c r="L1" s="55"/>
      <c r="M1" s="55"/>
      <c r="N1" s="55"/>
    </row>
    <row r="2" spans="1:14" ht="63" customHeight="1" x14ac:dyDescent="0.25">
      <c r="H2" s="15"/>
      <c r="I2" s="15"/>
      <c r="J2" s="15"/>
      <c r="K2" s="55" t="s">
        <v>0</v>
      </c>
      <c r="L2" s="55"/>
      <c r="M2" s="55"/>
      <c r="N2" s="55"/>
    </row>
    <row r="3" spans="1:14" ht="60" customHeight="1" x14ac:dyDescent="0.25">
      <c r="A3" s="54" t="s">
        <v>1</v>
      </c>
      <c r="B3" s="54"/>
      <c r="C3" s="54"/>
      <c r="E3" s="54" t="s">
        <v>2</v>
      </c>
      <c r="F3" s="54"/>
      <c r="G3" s="54"/>
      <c r="I3" s="54" t="s">
        <v>3</v>
      </c>
      <c r="J3" s="54"/>
      <c r="K3" s="54"/>
      <c r="M3" s="54" t="s">
        <v>4</v>
      </c>
      <c r="N3" s="54"/>
    </row>
    <row r="4" spans="1:14" x14ac:dyDescent="0.25">
      <c r="A4" s="54"/>
      <c r="B4" s="54"/>
      <c r="C4" s="54"/>
      <c r="E4" s="54"/>
      <c r="F4" s="54"/>
      <c r="G4" s="54"/>
      <c r="I4" s="54"/>
      <c r="J4" s="54"/>
      <c r="K4" s="54"/>
      <c r="M4" s="54"/>
      <c r="N4" s="54"/>
    </row>
    <row r="5" spans="1:14" ht="25.5" customHeight="1" x14ac:dyDescent="0.25">
      <c r="A5" s="54" t="s">
        <v>5</v>
      </c>
      <c r="B5" s="54"/>
      <c r="C5" s="54" t="s">
        <v>6</v>
      </c>
      <c r="E5" s="54" t="s">
        <v>7</v>
      </c>
      <c r="F5" s="54"/>
      <c r="G5" s="54" t="s">
        <v>6</v>
      </c>
      <c r="I5" s="54" t="s">
        <v>8</v>
      </c>
      <c r="J5" s="54"/>
      <c r="K5" s="54" t="s">
        <v>6</v>
      </c>
      <c r="M5" s="2" t="s">
        <v>9</v>
      </c>
      <c r="N5" s="2" t="s">
        <v>6</v>
      </c>
    </row>
    <row r="6" spans="1:14" ht="12.75" customHeight="1" x14ac:dyDescent="0.25">
      <c r="A6" s="2" t="s">
        <v>10</v>
      </c>
      <c r="B6" s="2" t="s">
        <v>11</v>
      </c>
      <c r="C6" s="54"/>
      <c r="E6" s="2" t="s">
        <v>10</v>
      </c>
      <c r="F6" s="2" t="s">
        <v>11</v>
      </c>
      <c r="G6" s="54"/>
      <c r="I6" s="2" t="s">
        <v>12</v>
      </c>
      <c r="J6" s="2" t="s">
        <v>13</v>
      </c>
      <c r="K6" s="54"/>
      <c r="M6" s="48" t="s">
        <v>14</v>
      </c>
      <c r="N6" s="51">
        <v>1.1000000000000001</v>
      </c>
    </row>
    <row r="7" spans="1:14" ht="20.25" customHeight="1" x14ac:dyDescent="0.25">
      <c r="A7" s="3">
        <v>10000</v>
      </c>
      <c r="B7" s="3">
        <v>11999</v>
      </c>
      <c r="C7" s="4">
        <f>C8+0.015</f>
        <v>1.075</v>
      </c>
      <c r="E7" s="46" t="s">
        <v>15</v>
      </c>
      <c r="F7" s="46"/>
      <c r="G7" s="5">
        <v>0.96560000000000001</v>
      </c>
      <c r="I7" s="3">
        <v>0</v>
      </c>
      <c r="J7" s="3">
        <v>249</v>
      </c>
      <c r="K7" s="4">
        <f t="shared" ref="K7:K12" si="0">K8+0.004</f>
        <v>1.032</v>
      </c>
      <c r="M7" s="50"/>
      <c r="N7" s="53"/>
    </row>
    <row r="8" spans="1:14" ht="12.75" customHeight="1" x14ac:dyDescent="0.25">
      <c r="A8" s="3">
        <f t="shared" ref="A8:B11" si="1">A7+2000</f>
        <v>12000</v>
      </c>
      <c r="B8" s="3">
        <f t="shared" si="1"/>
        <v>13999</v>
      </c>
      <c r="C8" s="4">
        <f>C9+0.015</f>
        <v>1.06</v>
      </c>
      <c r="E8" s="3">
        <v>10</v>
      </c>
      <c r="F8" s="3">
        <v>14.99</v>
      </c>
      <c r="G8" s="4">
        <v>1.0149999999999999</v>
      </c>
      <c r="I8" s="3">
        <v>250</v>
      </c>
      <c r="J8" s="3">
        <f>J7+100</f>
        <v>349</v>
      </c>
      <c r="K8" s="4">
        <f t="shared" si="0"/>
        <v>1.028</v>
      </c>
      <c r="M8" s="48" t="s">
        <v>16</v>
      </c>
      <c r="N8" s="51">
        <v>1.05</v>
      </c>
    </row>
    <row r="9" spans="1:14" ht="12.75" customHeight="1" x14ac:dyDescent="0.25">
      <c r="A9" s="3">
        <f t="shared" si="1"/>
        <v>14000</v>
      </c>
      <c r="B9" s="3">
        <f t="shared" si="1"/>
        <v>15999</v>
      </c>
      <c r="C9" s="4">
        <f>C10+0.015</f>
        <v>1.0449999999999999</v>
      </c>
      <c r="E9" s="3">
        <v>15</v>
      </c>
      <c r="F9" s="3">
        <f t="shared" ref="F9:F17" si="2">F8+5</f>
        <v>19.989999999999998</v>
      </c>
      <c r="G9" s="4">
        <f t="shared" ref="G9:G17" si="3">G8+0.005</f>
        <v>1.02</v>
      </c>
      <c r="I9" s="3">
        <f t="shared" ref="I9:J14" si="4">I8+100</f>
        <v>350</v>
      </c>
      <c r="J9" s="3">
        <f t="shared" si="4"/>
        <v>449</v>
      </c>
      <c r="K9" s="4">
        <f t="shared" si="0"/>
        <v>1.024</v>
      </c>
      <c r="M9" s="50"/>
      <c r="N9" s="53"/>
    </row>
    <row r="10" spans="1:14" ht="12.75" customHeight="1" x14ac:dyDescent="0.25">
      <c r="A10" s="3">
        <f t="shared" si="1"/>
        <v>16000</v>
      </c>
      <c r="B10" s="3">
        <f t="shared" si="1"/>
        <v>17999</v>
      </c>
      <c r="C10" s="4">
        <f>C11+0.015</f>
        <v>1.03</v>
      </c>
      <c r="E10" s="3">
        <v>20</v>
      </c>
      <c r="F10" s="3">
        <f t="shared" si="2"/>
        <v>24.99</v>
      </c>
      <c r="G10" s="4">
        <f t="shared" si="3"/>
        <v>1.0249999999999999</v>
      </c>
      <c r="I10" s="3">
        <f t="shared" si="4"/>
        <v>450</v>
      </c>
      <c r="J10" s="3">
        <f t="shared" si="4"/>
        <v>549</v>
      </c>
      <c r="K10" s="4">
        <f t="shared" si="0"/>
        <v>1.02</v>
      </c>
      <c r="M10" s="48" t="s">
        <v>19</v>
      </c>
      <c r="N10" s="51">
        <v>1</v>
      </c>
    </row>
    <row r="11" spans="1:14" ht="12.75" customHeight="1" x14ac:dyDescent="0.25">
      <c r="A11" s="3">
        <f t="shared" si="1"/>
        <v>18000</v>
      </c>
      <c r="B11" s="3">
        <f t="shared" si="1"/>
        <v>19999</v>
      </c>
      <c r="C11" s="4">
        <v>1.0149999999999999</v>
      </c>
      <c r="E11" s="3">
        <v>25</v>
      </c>
      <c r="F11" s="3">
        <f t="shared" si="2"/>
        <v>29.99</v>
      </c>
      <c r="G11" s="4">
        <f t="shared" si="3"/>
        <v>1.03</v>
      </c>
      <c r="I11" s="3">
        <f t="shared" si="4"/>
        <v>550</v>
      </c>
      <c r="J11" s="3">
        <f t="shared" si="4"/>
        <v>649</v>
      </c>
      <c r="K11" s="4">
        <f t="shared" si="0"/>
        <v>1.016</v>
      </c>
      <c r="M11" s="49"/>
      <c r="N11" s="52"/>
    </row>
    <row r="12" spans="1:14" ht="17.25" customHeight="1" x14ac:dyDescent="0.25">
      <c r="A12" s="6">
        <v>20000</v>
      </c>
      <c r="B12" s="6" t="s">
        <v>17</v>
      </c>
      <c r="C12" s="7">
        <f>'[1]груп с итог К'!F4</f>
        <v>0.99490000000000001</v>
      </c>
      <c r="E12" s="3">
        <v>30</v>
      </c>
      <c r="F12" s="3">
        <f t="shared" si="2"/>
        <v>34.99</v>
      </c>
      <c r="G12" s="4">
        <f t="shared" si="3"/>
        <v>1.0349999999999999</v>
      </c>
      <c r="I12" s="3">
        <f t="shared" si="4"/>
        <v>650</v>
      </c>
      <c r="J12" s="3">
        <f t="shared" si="4"/>
        <v>749</v>
      </c>
      <c r="K12" s="4">
        <f t="shared" si="0"/>
        <v>1.012</v>
      </c>
      <c r="M12" s="50"/>
      <c r="N12" s="53"/>
    </row>
    <row r="13" spans="1:14" ht="12.75" customHeight="1" x14ac:dyDescent="0.25">
      <c r="E13" s="3">
        <v>35</v>
      </c>
      <c r="F13" s="3">
        <f t="shared" si="2"/>
        <v>39.99</v>
      </c>
      <c r="G13" s="4">
        <f t="shared" si="3"/>
        <v>1.04</v>
      </c>
      <c r="I13" s="3">
        <f t="shared" si="4"/>
        <v>750</v>
      </c>
      <c r="J13" s="3">
        <f t="shared" si="4"/>
        <v>849</v>
      </c>
      <c r="K13" s="4">
        <f>K14+0.004</f>
        <v>1.008</v>
      </c>
      <c r="M13" s="8" t="s">
        <v>18</v>
      </c>
      <c r="N13" s="11">
        <v>0.98799999999999999</v>
      </c>
    </row>
    <row r="14" spans="1:14" x14ac:dyDescent="0.25">
      <c r="E14" s="3">
        <v>40</v>
      </c>
      <c r="F14" s="3">
        <f t="shared" si="2"/>
        <v>44.99</v>
      </c>
      <c r="G14" s="4">
        <f t="shared" si="3"/>
        <v>1.0449999999999999</v>
      </c>
      <c r="I14" s="3">
        <f t="shared" si="4"/>
        <v>850</v>
      </c>
      <c r="J14" s="3">
        <f t="shared" si="4"/>
        <v>949</v>
      </c>
      <c r="K14" s="4">
        <v>1.004</v>
      </c>
    </row>
    <row r="15" spans="1:14" ht="25.5" customHeight="1" x14ac:dyDescent="0.25">
      <c r="E15" s="3">
        <v>45</v>
      </c>
      <c r="F15" s="3">
        <f t="shared" si="2"/>
        <v>49.99</v>
      </c>
      <c r="G15" s="4">
        <f t="shared" si="3"/>
        <v>1.05</v>
      </c>
      <c r="I15" s="46" t="s">
        <v>15</v>
      </c>
      <c r="J15" s="46"/>
      <c r="K15" s="7">
        <v>0.97319999999999995</v>
      </c>
    </row>
    <row r="16" spans="1:14" x14ac:dyDescent="0.25">
      <c r="E16" s="3">
        <v>50</v>
      </c>
      <c r="F16" s="3">
        <f t="shared" si="2"/>
        <v>54.99</v>
      </c>
      <c r="G16" s="4">
        <f t="shared" si="3"/>
        <v>1.0549999999999999</v>
      </c>
      <c r="I16" s="47"/>
      <c r="J16" s="47"/>
      <c r="K16" s="9"/>
    </row>
    <row r="17" spans="5:11" x14ac:dyDescent="0.25">
      <c r="E17" s="3">
        <v>55</v>
      </c>
      <c r="F17" s="3">
        <f t="shared" si="2"/>
        <v>59.99</v>
      </c>
      <c r="G17" s="4">
        <f t="shared" si="3"/>
        <v>1.06</v>
      </c>
      <c r="I17" s="10"/>
      <c r="J17" s="10"/>
      <c r="K17" s="9"/>
    </row>
  </sheetData>
  <mergeCells count="25">
    <mergeCell ref="E7:F7"/>
    <mergeCell ref="M8:M9"/>
    <mergeCell ref="N8:N9"/>
    <mergeCell ref="A4:C4"/>
    <mergeCell ref="E4:G4"/>
    <mergeCell ref="I4:K4"/>
    <mergeCell ref="M4:N4"/>
    <mergeCell ref="A5:B5"/>
    <mergeCell ref="C5:C6"/>
    <mergeCell ref="E5:F5"/>
    <mergeCell ref="G5:G6"/>
    <mergeCell ref="I5:J5"/>
    <mergeCell ref="K5:K6"/>
    <mergeCell ref="A3:C3"/>
    <mergeCell ref="E3:G3"/>
    <mergeCell ref="I3:K3"/>
    <mergeCell ref="M3:N3"/>
    <mergeCell ref="K1:N1"/>
    <mergeCell ref="K2:N2"/>
    <mergeCell ref="I15:J15"/>
    <mergeCell ref="I16:J16"/>
    <mergeCell ref="M10:M12"/>
    <mergeCell ref="N10:N12"/>
    <mergeCell ref="M6:M7"/>
    <mergeCell ref="N6:N7"/>
  </mergeCells>
  <pageMargins left="0.7" right="0.7" top="0.75" bottom="0.75" header="0.3" footer="0.3"/>
  <pageSetup paperSize="9" scale="9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 3</vt:lpstr>
      <vt:lpstr>прил 2</vt:lpstr>
      <vt:lpstr>прил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2018-04-26T12:08:32Z</dcterms:modified>
</cp:coreProperties>
</file>